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nweise" sheetId="1" state="visible" r:id="rId1"/>
    <sheet name="Stammdaten" sheetId="2" state="visible" r:id="rId2"/>
    <sheet name="Kosten" sheetId="3" state="visible" r:id="rId3"/>
    <sheet name="Verteilung" sheetId="4" state="visible" r:id="rId4"/>
    <sheet name="Abrechnu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 &quot;€&quot;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B45309"/>
    </font>
    <font>
      <b val="1"/>
    </font>
    <font>
      <i val="1"/>
      <color rgb="00B4530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EF2F7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C7CED8"/>
      </left>
      <right style="thin">
        <color rgb="00C7CED8"/>
      </right>
      <top style="thin">
        <color rgb="00C7CED8"/>
      </top>
      <bottom style="thin">
        <color rgb="00C7CED8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" fontId="0" fillId="3" borderId="1" pivotButton="0" quotePrefix="0" xfId="0"/>
    <xf numFmtId="0" fontId="5" fillId="4" borderId="1" applyAlignment="1" pivotButton="0" quotePrefix="0" xfId="0">
      <alignment vertical="center" wrapText="1"/>
    </xf>
    <xf numFmtId="4" fontId="0" fillId="2" borderId="1" pivotButton="0" quotePrefix="0" xfId="0"/>
    <xf numFmtId="4" fontId="0" fillId="3" borderId="1" pivotButton="0" quotePrefix="0" xfId="0"/>
    <xf numFmtId="0" fontId="0" fillId="3" borderId="1" pivotButton="0" quotePrefix="0" xfId="0"/>
    <xf numFmtId="0" fontId="4" fillId="2" borderId="1" pivotButton="0" quotePrefix="0" xfId="0"/>
    <xf numFmtId="1" fontId="0" fillId="2" borderId="1" pivotButton="0" quotePrefix="0" xfId="0"/>
    <xf numFmtId="165" fontId="0" fillId="2" borderId="1" pivotButton="0" quotePrefix="0" xfId="0"/>
    <xf numFmtId="165" fontId="0" fillId="3" borderId="1" pivotButton="0" quotePrefix="0" xfId="0"/>
    <xf numFmtId="0" fontId="0" fillId="0" borderId="1" pivotButton="0" quotePrefix="0" xfId="0"/>
    <xf numFmtId="0" fontId="0" fillId="3" borderId="1" applyAlignment="1" pivotButton="0" quotePrefix="0" xfId="0">
      <alignment wrapText="1"/>
    </xf>
    <xf numFmtId="164" fontId="0" fillId="3" borderId="1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Nebenkostenabrechnung – Vorlage für Vermieter</t>
        </is>
      </c>
    </row>
    <row r="2">
      <c r="A2" s="2" t="inlineStr">
        <is>
          <t>Herausgegeben von RoofRunner (roofrunner.de). Kostenlos nutzbar. Keine Rechtsberatung.</t>
        </is>
      </c>
    </row>
    <row r="3">
      <c r="A3" s="2" t="inlineStr"/>
    </row>
    <row r="4">
      <c r="A4" s="3" t="inlineStr">
        <is>
          <t>ALLE EINGETRAGENEN WERTE SIND BEISPIELE. Überschreiben Sie sie mit Ihren eigenen Daten.</t>
        </is>
      </c>
    </row>
    <row r="5">
      <c r="A5" s="2" t="inlineStr">
        <is>
          <t>Gelb hinterlegte Zellen sind Eingaben. Grau-blau hinterlegte Zellen enthalten Formeln – bitte nicht überschreiben.</t>
        </is>
      </c>
    </row>
    <row r="6">
      <c r="A6" s="2" t="inlineStr"/>
    </row>
    <row r="7">
      <c r="A7" s="4" t="inlineStr">
        <is>
          <t>So gehen Sie vor</t>
        </is>
      </c>
    </row>
    <row r="8">
      <c r="A8" s="2" t="inlineStr">
        <is>
          <t>1. „Stammdaten“: Objekt, Abrechnungszeitraum, Einheiten mit Wohnfläche und je Mietpartei eine Zeile (Nutzungsbeginn/-ende, Personen, Wasserverbrauch, geleistete Vorauszahlungen, Heizkostenanteil).</t>
        </is>
      </c>
    </row>
    <row r="9">
      <c r="A9" s="2" t="inlineStr">
        <is>
          <t xml:space="preserve">   Bei einem Mieterwechsel legen Sie für dieselbe Einheit zwei Zeilen an. Ein Leerstand bekommt keine Zeile – sein Anteil bleibt automatisch beim Vermieter.</t>
        </is>
      </c>
    </row>
    <row r="10">
      <c r="A10" s="2" t="inlineStr">
        <is>
          <t>2. „Kosten“: je Kostenart nach § 2 BetrKV den Gesamtbetrag des Abrechnungszeitraums und den Umlageschlüssel eintragen. Nur umlegen, was der Mietvertrag als Betriebskosten vereinbart.</t>
        </is>
      </c>
    </row>
    <row r="11">
      <c r="A11" s="2" t="inlineStr">
        <is>
          <t>3. „Verteilung“: zeigt jede Kostenart verteilt auf alle Mietparteien, den Vermieteranteil (Leerstand, Rundung) und je Mietpartei den Saldo.</t>
        </is>
      </c>
    </row>
    <row r="12">
      <c r="A12" s="2" t="inlineStr">
        <is>
          <t>4. „Abrechnung“: oben die Nummer der Mietpartei (1–10) wählen. Das Blatt ergibt die Einzelabrechnung für diese Partei; drucken oder als PDF speichern.</t>
        </is>
      </c>
    </row>
    <row r="13">
      <c r="A13" s="2" t="inlineStr"/>
    </row>
    <row r="14">
      <c r="A14" s="4" t="inlineStr">
        <is>
          <t>Die vier Pflichtbestandteile einer formell wirksamen Abrechnung</t>
        </is>
      </c>
    </row>
    <row r="15">
      <c r="A15" s="2" t="inlineStr">
        <is>
          <t>1. Zusammenstellung der Gesamtkosten je Kostenart</t>
        </is>
      </c>
    </row>
    <row r="16">
      <c r="A16" s="2" t="inlineStr">
        <is>
          <t>2. Angabe und Erläuterung des Verteilerschlüssels</t>
        </is>
      </c>
    </row>
    <row r="17">
      <c r="A17" s="2" t="inlineStr">
        <is>
          <t>3. Berechnung des Anteils der Mietpartei</t>
        </is>
      </c>
    </row>
    <row r="18">
      <c r="A18" s="2" t="inlineStr">
        <is>
          <t>4. Abzug der geleisteten Vorauszahlungen</t>
        </is>
      </c>
    </row>
    <row r="19">
      <c r="A19" s="2" t="inlineStr">
        <is>
          <t>Fehlt einer dieser Bestandteile, ist die Abrechnung formell unwirksam – auch wenn die Zahlen stimmen.</t>
        </is>
      </c>
    </row>
    <row r="20">
      <c r="A20" s="2" t="inlineStr"/>
    </row>
    <row r="21">
      <c r="A21" s="4" t="inlineStr">
        <is>
          <t>Frist</t>
        </is>
      </c>
    </row>
    <row r="22">
      <c r="A22" s="2" t="inlineStr">
        <is>
          <t>Die Abrechnung muss der Mietpartei spätestens zwölf Monate nach Ende des Abrechnungszeitraums ZUGEHEN (§ 556 Abs. 3 BGB). Danach sind Nachforderungen ausgeschlossen, es sei denn, Sie haben die Verspätung nicht zu vertreten. Ein Guthaben der Mietpartei bleibt bestehen.</t>
        </is>
      </c>
    </row>
    <row r="23">
      <c r="A23" s="2" t="inlineStr"/>
    </row>
    <row r="24">
      <c r="A24" s="4" t="inlineStr">
        <is>
          <t>Grenzen dieser Vorlage</t>
        </is>
      </c>
    </row>
    <row r="25">
      <c r="A25" s="2" t="inlineStr">
        <is>
          <t>• Heizung und Warmwasser werden NICHT berechnet. Die Heizkostenverordnung verlangt eine verbrauchsabhängige Verteilung auf Grundlage erfasster Verbräuche. Übernehmen Sie Gesamtbetrag und Einzelanteile aus Ihrer Heizkostenabrechnung.</t>
        </is>
      </c>
    </row>
    <row r="26">
      <c r="A26" s="2" t="inlineStr">
        <is>
          <t>• Wasser nach Verbrauch setzt Wohnungswasserzähler voraus. Verteilt wird nach der Summe der erfassten Einzelverbräuche; eine Differenz zum Hauptzähler müssen Sie gesondert klären.</t>
        </is>
      </c>
    </row>
    <row r="27">
      <c r="A27" s="2" t="inlineStr">
        <is>
          <t>• Beim Personenschlüssel zählen nur die eingetragenen Personen je Tag. Wie Leerstand beim Personenschlüssel zu behandeln ist, prüfen Sie im Einzelfall.</t>
        </is>
      </c>
    </row>
    <row r="28">
      <c r="A28" s="2" t="inlineStr">
        <is>
          <t>• Gewerbeeinheiten mit erheblich höheren Kosten (Vorwegabzug), Umsatzsteuer, mehrere Wirtschaftseinheiten und Kostenarten mit unterjährig wechselnden Schlüsseln bildet die Vorlage nicht ab.</t>
        </is>
      </c>
    </row>
    <row r="29">
      <c r="A29" s="2" t="inlineStr">
        <is>
          <t>• Nicht umlagefähig und daher nicht einzutragen: Verwaltungskosten, Instandhaltung und Instandsetzung (Reparaturen), Rücklagen, Bankgebühren, Finanzierungskosten (§ 1 Abs. 2 BetrKV).</t>
        </is>
      </c>
    </row>
    <row r="30">
      <c r="A30" s="2" t="inlineStr">
        <is>
          <t>• Rundung: Anteile werden auf Cent gerundet; Rundungsdifferenzen erscheinen in der Spalte „Vermieter“.</t>
        </is>
      </c>
    </row>
    <row r="31">
      <c r="A31" s="2" t="inlineStr"/>
    </row>
    <row r="32">
      <c r="A32" s="2" t="inlineStr">
        <is>
          <t>Anleitung und Erläuterungen: https://roofrunner.de/ratgeber/nebenkostenabrechnung-vorlage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30" customWidth="1" min="3" max="3"/>
    <col width="13" customWidth="1" min="4" max="4"/>
    <col width="13" customWidth="1" min="5" max="5"/>
    <col width="10" customWidth="1" min="6" max="6"/>
    <col width="12" customWidth="1" min="7" max="7"/>
    <col width="15" customWidth="1" min="8" max="8"/>
    <col width="16" customWidth="1" min="9" max="9"/>
    <col width="12" customWidth="1" min="10" max="10"/>
    <col width="10" customWidth="1" min="11" max="11"/>
    <col width="13" customWidth="1" min="12" max="12"/>
    <col width="12" customWidth="1" min="13" max="13"/>
  </cols>
  <sheetData>
    <row r="1">
      <c r="A1" s="5" t="inlineStr">
        <is>
          <t>Stammdaten</t>
        </is>
      </c>
    </row>
    <row r="2">
      <c r="A2" s="6" t="inlineStr">
        <is>
          <t>Gelb = Eingabe, grau-blau = Formel. Beispielwerte überschreiben.</t>
        </is>
      </c>
    </row>
    <row r="3">
      <c r="A3" s="7" t="inlineStr">
        <is>
          <t>Objekt</t>
        </is>
      </c>
      <c r="B3" s="8" t="inlineStr">
        <is>
          <t>BEISPIEL Mehrfamilienhaus</t>
        </is>
      </c>
    </row>
    <row r="4">
      <c r="A4" s="7" t="inlineStr">
        <is>
          <t>Anschrift</t>
        </is>
      </c>
      <c r="B4" s="8" t="inlineStr">
        <is>
          <t>BEISPIEL Musterstraße 1, 12345 Musterstadt</t>
        </is>
      </c>
    </row>
    <row r="6">
      <c r="A6" s="7" t="inlineStr">
        <is>
          <t>Abrechnungszeitraum von</t>
        </is>
      </c>
      <c r="B6" s="9" t="n">
        <v>45658</v>
      </c>
    </row>
    <row r="7">
      <c r="A7" s="7" t="inlineStr">
        <is>
          <t>bis</t>
        </is>
      </c>
      <c r="B7" s="9" t="n">
        <v>46022</v>
      </c>
    </row>
    <row r="8">
      <c r="A8" s="7" t="inlineStr">
        <is>
          <t>Tage im Zeitraum</t>
        </is>
      </c>
      <c r="B8" s="10">
        <f>B7-B6+1</f>
        <v/>
      </c>
    </row>
    <row r="10">
      <c r="A10" s="7" t="inlineStr">
        <is>
          <t>Einheiten</t>
        </is>
      </c>
    </row>
    <row r="11">
      <c r="A11" s="11" t="inlineStr">
        <is>
          <t>Einheit (Kürzel)</t>
        </is>
      </c>
      <c r="B11" s="11" t="inlineStr">
        <is>
          <t>Lage</t>
        </is>
      </c>
      <c r="C11" s="11" t="inlineStr">
        <is>
          <t>Wohnfläche m²</t>
        </is>
      </c>
    </row>
    <row r="12">
      <c r="A12" s="8" t="inlineStr">
        <is>
          <t>W1</t>
        </is>
      </c>
      <c r="B12" s="8" t="inlineStr">
        <is>
          <t>EG links</t>
        </is>
      </c>
      <c r="C12" s="12" t="n">
        <v>72</v>
      </c>
    </row>
    <row r="13">
      <c r="A13" s="8" t="inlineStr">
        <is>
          <t>W2</t>
        </is>
      </c>
      <c r="B13" s="8" t="inlineStr">
        <is>
          <t>1. OG</t>
        </is>
      </c>
      <c r="C13" s="12" t="n">
        <v>85</v>
      </c>
    </row>
    <row r="14">
      <c r="A14" s="8" t="inlineStr">
        <is>
          <t>W3</t>
        </is>
      </c>
      <c r="B14" s="8" t="inlineStr">
        <is>
          <t>DG</t>
        </is>
      </c>
      <c r="C14" s="12" t="n">
        <v>58</v>
      </c>
    </row>
    <row r="15">
      <c r="A15" s="8" t="n"/>
      <c r="B15" s="8" t="n"/>
      <c r="C15" s="12" t="n"/>
    </row>
    <row r="16">
      <c r="A16" s="8" t="n"/>
      <c r="B16" s="8" t="n"/>
      <c r="C16" s="12" t="n"/>
    </row>
    <row r="17">
      <c r="A17" s="8" t="n"/>
      <c r="B17" s="8" t="n"/>
      <c r="C17" s="12" t="n"/>
    </row>
    <row r="18">
      <c r="A18" s="8" t="n"/>
      <c r="B18" s="8" t="n"/>
      <c r="C18" s="12" t="n"/>
    </row>
    <row r="19">
      <c r="A19" s="8" t="n"/>
      <c r="B19" s="8" t="n"/>
      <c r="C19" s="12" t="n"/>
    </row>
    <row r="20">
      <c r="A20" s="7" t="inlineStr">
        <is>
          <t>Gesamtfläche m²</t>
        </is>
      </c>
      <c r="C20" s="13">
        <f>SUM(C12:C19)</f>
        <v/>
      </c>
    </row>
    <row r="21">
      <c r="A21" s="7" t="inlineStr">
        <is>
          <t>Anzahl Einheiten</t>
        </is>
      </c>
      <c r="C21" s="10">
        <f>COUNTA(A12:A19)</f>
        <v/>
      </c>
    </row>
    <row r="23">
      <c r="A23" s="7" t="inlineStr">
        <is>
          <t>Mietparteien (je Nutzungszeitraum eine Zeile; bei Mieterwechsel zwei Zeilen für dieselbe Einheit)</t>
        </is>
      </c>
    </row>
    <row r="24">
      <c r="A24" s="11" t="inlineStr">
        <is>
          <t>Nr.</t>
        </is>
      </c>
      <c r="B24" s="11" t="inlineStr">
        <is>
          <t>Einheit</t>
        </is>
      </c>
      <c r="C24" s="11" t="inlineStr">
        <is>
          <t>Mietpartei</t>
        </is>
      </c>
      <c r="D24" s="11" t="inlineStr">
        <is>
          <t>Nutzung von</t>
        </is>
      </c>
      <c r="E24" s="11" t="inlineStr">
        <is>
          <t>Nutzung bis</t>
        </is>
      </c>
      <c r="F24" s="11" t="inlineStr">
        <is>
          <t>Personen</t>
        </is>
      </c>
      <c r="G24" s="11" t="inlineStr">
        <is>
          <t>Wasser m³</t>
        </is>
      </c>
      <c r="H24" s="11" t="inlineStr">
        <is>
          <t>Vorauszahl. geleistet €</t>
        </is>
      </c>
      <c r="I24" s="11" t="inlineStr">
        <is>
          <t>Heiz-/WW-Kosten lt. Heizkostenabr. €</t>
        </is>
      </c>
      <c r="J24" s="11" t="inlineStr">
        <is>
          <t>Wohnfläche m²</t>
        </is>
      </c>
      <c r="K24" s="11" t="inlineStr">
        <is>
          <t>Tage</t>
        </is>
      </c>
      <c r="L24" s="11" t="inlineStr">
        <is>
          <t>Flächentage</t>
        </is>
      </c>
      <c r="M24" s="11" t="inlineStr">
        <is>
          <t>Personentage</t>
        </is>
      </c>
    </row>
    <row r="25">
      <c r="A25" s="14" t="n">
        <v>1</v>
      </c>
      <c r="B25" s="8" t="inlineStr">
        <is>
          <t>W1</t>
        </is>
      </c>
      <c r="C25" s="15" t="inlineStr">
        <is>
          <t>BEISPIEL Mietpartei A</t>
        </is>
      </c>
      <c r="D25" s="9" t="n">
        <v>45658</v>
      </c>
      <c r="E25" s="9" t="n">
        <v>46022</v>
      </c>
      <c r="F25" s="16" t="n">
        <v>3</v>
      </c>
      <c r="G25" s="12" t="n">
        <v>110</v>
      </c>
      <c r="H25" s="17" t="n">
        <v>2400</v>
      </c>
      <c r="I25" s="17" t="n">
        <v>980</v>
      </c>
      <c r="J25" s="13">
        <f>IF(B25="",0,IFERROR(INDEX($C$12:$C$19,MATCH(B25,$A$12:$A$19,0)),0))</f>
        <v/>
      </c>
      <c r="K25" s="10">
        <f>IF(C25="",0,MAX(0,MIN(IF(E25="",$B$7,E25),$B$7)-MAX(IF(D25="",$B$6,D25),$B$6)+1))</f>
        <v/>
      </c>
      <c r="L25" s="13">
        <f>J25*K25</f>
        <v/>
      </c>
      <c r="M25" s="13">
        <f>F25*K25</f>
        <v/>
      </c>
    </row>
    <row r="26">
      <c r="A26" s="14" t="n">
        <v>2</v>
      </c>
      <c r="B26" s="8" t="inlineStr">
        <is>
          <t>W2</t>
        </is>
      </c>
      <c r="C26" s="15" t="inlineStr">
        <is>
          <t>BEISPIEL Mietpartei B (Auszug)</t>
        </is>
      </c>
      <c r="D26" s="9" t="n">
        <v>45658</v>
      </c>
      <c r="E26" s="9" t="n">
        <v>45808</v>
      </c>
      <c r="F26" s="16" t="n">
        <v>2</v>
      </c>
      <c r="G26" s="12" t="n">
        <v>30</v>
      </c>
      <c r="H26" s="17" t="n">
        <v>1000</v>
      </c>
      <c r="I26" s="17" t="n">
        <v>420</v>
      </c>
      <c r="J26" s="13">
        <f>IF(B26="",0,IFERROR(INDEX($C$12:$C$19,MATCH(B26,$A$12:$A$19,0)),0))</f>
        <v/>
      </c>
      <c r="K26" s="10">
        <f>IF(C26="",0,MAX(0,MIN(IF(E26="",$B$7,E26),$B$7)-MAX(IF(D26="",$B$6,D26),$B$6)+1))</f>
        <v/>
      </c>
      <c r="L26" s="13">
        <f>J26*K26</f>
        <v/>
      </c>
      <c r="M26" s="13">
        <f>F26*K26</f>
        <v/>
      </c>
    </row>
    <row r="27">
      <c r="A27" s="14" t="n">
        <v>3</v>
      </c>
      <c r="B27" s="8" t="inlineStr">
        <is>
          <t>W2</t>
        </is>
      </c>
      <c r="C27" s="15" t="inlineStr">
        <is>
          <t>BEISPIEL Mietpartei C (Einzug)</t>
        </is>
      </c>
      <c r="D27" s="9" t="n">
        <v>45839</v>
      </c>
      <c r="E27" s="9" t="n">
        <v>46022</v>
      </c>
      <c r="F27" s="16" t="n">
        <v>1</v>
      </c>
      <c r="G27" s="12" t="n">
        <v>25</v>
      </c>
      <c r="H27" s="17" t="n">
        <v>900</v>
      </c>
      <c r="I27" s="17" t="n">
        <v>390</v>
      </c>
      <c r="J27" s="13">
        <f>IF(B27="",0,IFERROR(INDEX($C$12:$C$19,MATCH(B27,$A$12:$A$19,0)),0))</f>
        <v/>
      </c>
      <c r="K27" s="10">
        <f>IF(C27="",0,MAX(0,MIN(IF(E27="",$B$7,E27),$B$7)-MAX(IF(D27="",$B$6,D27),$B$6)+1))</f>
        <v/>
      </c>
      <c r="L27" s="13">
        <f>J27*K27</f>
        <v/>
      </c>
      <c r="M27" s="13">
        <f>F27*K27</f>
        <v/>
      </c>
    </row>
    <row r="28">
      <c r="A28" s="14" t="n">
        <v>4</v>
      </c>
      <c r="B28" s="8" t="inlineStr">
        <is>
          <t>W3</t>
        </is>
      </c>
      <c r="C28" s="15" t="inlineStr">
        <is>
          <t>BEISPIEL Mietpartei D</t>
        </is>
      </c>
      <c r="D28" s="9" t="n">
        <v>45658</v>
      </c>
      <c r="E28" s="9" t="n">
        <v>46022</v>
      </c>
      <c r="F28" s="16" t="n">
        <v>1</v>
      </c>
      <c r="G28" s="12" t="n">
        <v>40</v>
      </c>
      <c r="H28" s="17" t="n">
        <v>2400</v>
      </c>
      <c r="I28" s="17" t="n">
        <v>610</v>
      </c>
      <c r="J28" s="13">
        <f>IF(B28="",0,IFERROR(INDEX($C$12:$C$19,MATCH(B28,$A$12:$A$19,0)),0))</f>
        <v/>
      </c>
      <c r="K28" s="10">
        <f>IF(C28="",0,MAX(0,MIN(IF(E28="",$B$7,E28),$B$7)-MAX(IF(D28="",$B$6,D28),$B$6)+1))</f>
        <v/>
      </c>
      <c r="L28" s="13">
        <f>J28*K28</f>
        <v/>
      </c>
      <c r="M28" s="13">
        <f>F28*K28</f>
        <v/>
      </c>
    </row>
    <row r="29">
      <c r="A29" s="14" t="n">
        <v>5</v>
      </c>
      <c r="B29" s="8" t="n"/>
      <c r="C29" s="8" t="n"/>
      <c r="D29" s="9" t="n"/>
      <c r="E29" s="9" t="n"/>
      <c r="F29" s="16" t="n"/>
      <c r="G29" s="12" t="n"/>
      <c r="H29" s="17" t="n"/>
      <c r="I29" s="17" t="n"/>
      <c r="J29" s="13">
        <f>IF(B29="",0,IFERROR(INDEX($C$12:$C$19,MATCH(B29,$A$12:$A$19,0)),0))</f>
        <v/>
      </c>
      <c r="K29" s="10">
        <f>IF(C29="",0,MAX(0,MIN(IF(E29="",$B$7,E29),$B$7)-MAX(IF(D29="",$B$6,D29),$B$6)+1))</f>
        <v/>
      </c>
      <c r="L29" s="13">
        <f>J29*K29</f>
        <v/>
      </c>
      <c r="M29" s="13">
        <f>F29*K29</f>
        <v/>
      </c>
    </row>
    <row r="30">
      <c r="A30" s="14" t="n">
        <v>6</v>
      </c>
      <c r="B30" s="8" t="n"/>
      <c r="C30" s="8" t="n"/>
      <c r="D30" s="9" t="n"/>
      <c r="E30" s="9" t="n"/>
      <c r="F30" s="16" t="n"/>
      <c r="G30" s="12" t="n"/>
      <c r="H30" s="17" t="n"/>
      <c r="I30" s="17" t="n"/>
      <c r="J30" s="13">
        <f>IF(B30="",0,IFERROR(INDEX($C$12:$C$19,MATCH(B30,$A$12:$A$19,0)),0))</f>
        <v/>
      </c>
      <c r="K30" s="10">
        <f>IF(C30="",0,MAX(0,MIN(IF(E30="",$B$7,E30),$B$7)-MAX(IF(D30="",$B$6,D30),$B$6)+1))</f>
        <v/>
      </c>
      <c r="L30" s="13">
        <f>J30*K30</f>
        <v/>
      </c>
      <c r="M30" s="13">
        <f>F30*K30</f>
        <v/>
      </c>
    </row>
    <row r="31">
      <c r="A31" s="14" t="n">
        <v>7</v>
      </c>
      <c r="B31" s="8" t="n"/>
      <c r="C31" s="8" t="n"/>
      <c r="D31" s="9" t="n"/>
      <c r="E31" s="9" t="n"/>
      <c r="F31" s="16" t="n"/>
      <c r="G31" s="12" t="n"/>
      <c r="H31" s="17" t="n"/>
      <c r="I31" s="17" t="n"/>
      <c r="J31" s="13">
        <f>IF(B31="",0,IFERROR(INDEX($C$12:$C$19,MATCH(B31,$A$12:$A$19,0)),0))</f>
        <v/>
      </c>
      <c r="K31" s="10">
        <f>IF(C31="",0,MAX(0,MIN(IF(E31="",$B$7,E31),$B$7)-MAX(IF(D31="",$B$6,D31),$B$6)+1))</f>
        <v/>
      </c>
      <c r="L31" s="13">
        <f>J31*K31</f>
        <v/>
      </c>
      <c r="M31" s="13">
        <f>F31*K31</f>
        <v/>
      </c>
    </row>
    <row r="32">
      <c r="A32" s="14" t="n">
        <v>8</v>
      </c>
      <c r="B32" s="8" t="n"/>
      <c r="C32" s="8" t="n"/>
      <c r="D32" s="9" t="n"/>
      <c r="E32" s="9" t="n"/>
      <c r="F32" s="16" t="n"/>
      <c r="G32" s="12" t="n"/>
      <c r="H32" s="17" t="n"/>
      <c r="I32" s="17" t="n"/>
      <c r="J32" s="13">
        <f>IF(B32="",0,IFERROR(INDEX($C$12:$C$19,MATCH(B32,$A$12:$A$19,0)),0))</f>
        <v/>
      </c>
      <c r="K32" s="10">
        <f>IF(C32="",0,MAX(0,MIN(IF(E32="",$B$7,E32),$B$7)-MAX(IF(D32="",$B$6,D32),$B$6)+1))</f>
        <v/>
      </c>
      <c r="L32" s="13">
        <f>J32*K32</f>
        <v/>
      </c>
      <c r="M32" s="13">
        <f>F32*K32</f>
        <v/>
      </c>
    </row>
    <row r="33">
      <c r="A33" s="14" t="n">
        <v>9</v>
      </c>
      <c r="B33" s="8" t="n"/>
      <c r="C33" s="8" t="n"/>
      <c r="D33" s="9" t="n"/>
      <c r="E33" s="9" t="n"/>
      <c r="F33" s="16" t="n"/>
      <c r="G33" s="12" t="n"/>
      <c r="H33" s="17" t="n"/>
      <c r="I33" s="17" t="n"/>
      <c r="J33" s="13">
        <f>IF(B33="",0,IFERROR(INDEX($C$12:$C$19,MATCH(B33,$A$12:$A$19,0)),0))</f>
        <v/>
      </c>
      <c r="K33" s="10">
        <f>IF(C33="",0,MAX(0,MIN(IF(E33="",$B$7,E33),$B$7)-MAX(IF(D33="",$B$6,D33),$B$6)+1))</f>
        <v/>
      </c>
      <c r="L33" s="13">
        <f>J33*K33</f>
        <v/>
      </c>
      <c r="M33" s="13">
        <f>F33*K33</f>
        <v/>
      </c>
    </row>
    <row r="34">
      <c r="A34" s="14" t="n">
        <v>10</v>
      </c>
      <c r="B34" s="8" t="n"/>
      <c r="C34" s="8" t="n"/>
      <c r="D34" s="9" t="n"/>
      <c r="E34" s="9" t="n"/>
      <c r="F34" s="16" t="n"/>
      <c r="G34" s="12" t="n"/>
      <c r="H34" s="17" t="n"/>
      <c r="I34" s="17" t="n"/>
      <c r="J34" s="13">
        <f>IF(B34="",0,IFERROR(INDEX($C$12:$C$19,MATCH(B34,$A$12:$A$19,0)),0))</f>
        <v/>
      </c>
      <c r="K34" s="10">
        <f>IF(C34="",0,MAX(0,MIN(IF(E34="",$B$7,E34),$B$7)-MAX(IF(D34="",$B$6,D34),$B$6)+1))</f>
        <v/>
      </c>
      <c r="L34" s="13">
        <f>J34*K34</f>
        <v/>
      </c>
      <c r="M34" s="13">
        <f>F34*K34</f>
        <v/>
      </c>
    </row>
    <row r="35">
      <c r="A35" s="7" t="inlineStr">
        <is>
          <t>Summe</t>
        </is>
      </c>
      <c r="G35" s="13">
        <f>SUM(G25:G34)</f>
        <v/>
      </c>
      <c r="H35" s="18">
        <f>SUM(H25:H34)</f>
        <v/>
      </c>
      <c r="I35" s="18">
        <f>SUM(I25:I34)</f>
        <v/>
      </c>
      <c r="L35" s="13">
        <f>SUM(L25:L34)</f>
        <v/>
      </c>
      <c r="M35" s="13">
        <f>SUM(M25:M34)</f>
        <v/>
      </c>
    </row>
  </sheetData>
  <dataValidations count="1">
    <dataValidation sqref="B25:B34" showDropDown="0" showInputMessage="0" showErrorMessage="0" allowBlank="1" type="list">
      <formula1>=$A$12:$A$19</formula1>
    </dataValidation>
  </dataValidation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workbookViewId="0">
      <selection activeCell="A1" sqref="A1"/>
    </sheetView>
  </sheetViews>
  <sheetFormatPr baseColWidth="8" defaultRowHeight="15"/>
  <cols>
    <col width="7" customWidth="1" min="1" max="1"/>
    <col width="48" customWidth="1" min="2" max="2"/>
    <col width="16" customWidth="1" min="3" max="3"/>
    <col width="22" customWidth="1" min="4" max="4"/>
    <col width="60" customWidth="1" min="5" max="5"/>
  </cols>
  <sheetData>
    <row r="1">
      <c r="A1" s="5" t="inlineStr">
        <is>
          <t>Kosten des Abrechnungszeitraums (Gesamtkosten des Objekts)</t>
        </is>
      </c>
    </row>
    <row r="2">
      <c r="A2" t="inlineStr">
        <is>
          <t>Katalog nach § 2 BetrKV. Nur Kosten eintragen, die im Mietvertrag als Betriebskosten vereinbart sind.</t>
        </is>
      </c>
    </row>
    <row r="3">
      <c r="A3" s="6" t="inlineStr">
        <is>
          <t>Beträge sind BEISPIELE. Umlageschlüssel per Auswahlliste; „nicht umlegen“ lässt die Zeile unverteilt.</t>
        </is>
      </c>
    </row>
    <row r="5">
      <c r="A5" s="11" t="inlineStr">
        <is>
          <t>Nr.</t>
        </is>
      </c>
      <c r="B5" s="11" t="inlineStr">
        <is>
          <t>Kostenart</t>
        </is>
      </c>
      <c r="C5" s="11" t="inlineStr">
        <is>
          <t>Gesamtbetrag €</t>
        </is>
      </c>
      <c r="D5" s="11" t="inlineStr">
        <is>
          <t>Umlageschlüssel</t>
        </is>
      </c>
      <c r="E5" s="11" t="inlineStr">
        <is>
          <t>Erläuterung / Beleg</t>
        </is>
      </c>
    </row>
    <row r="6">
      <c r="A6" s="19" t="inlineStr">
        <is>
          <t>1</t>
        </is>
      </c>
      <c r="B6" s="8" t="inlineStr">
        <is>
          <t>Laufende öffentliche Lasten (Grundsteuer)</t>
        </is>
      </c>
      <c r="C6" s="17" t="n">
        <v>640</v>
      </c>
      <c r="D6" s="8" t="inlineStr">
        <is>
          <t>Wohnfläche</t>
        </is>
      </c>
      <c r="E6" s="8" t="inlineStr">
        <is>
          <t>Grundsteuerbescheid</t>
        </is>
      </c>
    </row>
    <row r="7">
      <c r="A7" s="19" t="inlineStr">
        <is>
          <t>2</t>
        </is>
      </c>
      <c r="B7" s="8" t="inlineStr">
        <is>
          <t>Wasserversorgung</t>
        </is>
      </c>
      <c r="C7" s="17" t="n">
        <v>1450</v>
      </c>
      <c r="D7" s="8" t="inlineStr">
        <is>
          <t>Verbrauch Wasser</t>
        </is>
      </c>
      <c r="E7" s="8" t="inlineStr">
        <is>
          <t>Wasserverbrauch, Grundgebühr, Zählermiete</t>
        </is>
      </c>
    </row>
    <row r="8">
      <c r="A8" s="19" t="inlineStr">
        <is>
          <t>3</t>
        </is>
      </c>
      <c r="B8" s="8" t="inlineStr">
        <is>
          <t>Entwässerung</t>
        </is>
      </c>
      <c r="C8" s="17" t="n">
        <v>1120</v>
      </c>
      <c r="D8" s="8" t="inlineStr">
        <is>
          <t>Verbrauch Wasser</t>
        </is>
      </c>
      <c r="E8" s="8" t="inlineStr">
        <is>
          <t>Schmutzwassergebühr</t>
        </is>
      </c>
    </row>
    <row r="9">
      <c r="A9" s="19" t="inlineStr">
        <is>
          <t>4–6</t>
        </is>
      </c>
      <c r="B9" s="8" t="inlineStr">
        <is>
          <t>Heizung und Warmwasser</t>
        </is>
      </c>
      <c r="C9" s="17" t="n">
        <v>2600</v>
      </c>
      <c r="D9" s="8" t="inlineStr">
        <is>
          <t>Heizkostenabrechnung</t>
        </is>
      </c>
      <c r="E9" s="8" t="inlineStr">
        <is>
          <t>Gesamtbetrag laut Heizkostenabrechnung; Anteile je Mietpartei aus deren Einzelabrechnung übernehmen</t>
        </is>
      </c>
    </row>
    <row r="10">
      <c r="A10" s="19" t="inlineStr">
        <is>
          <t>7</t>
        </is>
      </c>
      <c r="B10" s="8" t="inlineStr">
        <is>
          <t>Aufzug</t>
        </is>
      </c>
      <c r="C10" s="17" t="n"/>
      <c r="D10" s="8" t="inlineStr">
        <is>
          <t>nicht umlegen</t>
        </is>
      </c>
      <c r="E10" s="8" t="inlineStr">
        <is>
          <t>kein Aufzug vorhanden</t>
        </is>
      </c>
    </row>
    <row r="11">
      <c r="A11" s="19" t="inlineStr">
        <is>
          <t>8</t>
        </is>
      </c>
      <c r="B11" s="8" t="inlineStr">
        <is>
          <t>Straßenreinigung und Müllbeseitigung</t>
        </is>
      </c>
      <c r="C11" s="17" t="n">
        <v>780</v>
      </c>
      <c r="D11" s="8" t="inlineStr">
        <is>
          <t>Personen</t>
        </is>
      </c>
      <c r="E11" s="8" t="inlineStr">
        <is>
          <t>Abfallgebührenbescheid</t>
        </is>
      </c>
    </row>
    <row r="12">
      <c r="A12" s="19" t="inlineStr">
        <is>
          <t>9</t>
        </is>
      </c>
      <c r="B12" s="8" t="inlineStr">
        <is>
          <t>Gebäudereinigung und Ungezieferbekämpfung</t>
        </is>
      </c>
      <c r="C12" s="17" t="n">
        <v>960</v>
      </c>
      <c r="D12" s="8" t="inlineStr">
        <is>
          <t>Wohnfläche</t>
        </is>
      </c>
      <c r="E12" s="8" t="inlineStr">
        <is>
          <t>Treppenhausreinigung</t>
        </is>
      </c>
    </row>
    <row r="13">
      <c r="A13" s="19" t="inlineStr">
        <is>
          <t>10</t>
        </is>
      </c>
      <c r="B13" s="8" t="inlineStr">
        <is>
          <t>Gartenpflege</t>
        </is>
      </c>
      <c r="C13" s="17" t="n">
        <v>420</v>
      </c>
      <c r="D13" s="8" t="inlineStr">
        <is>
          <t>Wohnfläche</t>
        </is>
      </c>
      <c r="E13" s="8" t="inlineStr">
        <is>
          <t>Rasen, Hecke, Laub</t>
        </is>
      </c>
    </row>
    <row r="14">
      <c r="A14" s="19" t="inlineStr">
        <is>
          <t>11</t>
        </is>
      </c>
      <c r="B14" s="8" t="inlineStr">
        <is>
          <t>Beleuchtung</t>
        </is>
      </c>
      <c r="C14" s="17" t="n">
        <v>95</v>
      </c>
      <c r="D14" s="8" t="inlineStr">
        <is>
          <t>Wohnfläche</t>
        </is>
      </c>
      <c r="E14" s="8" t="inlineStr">
        <is>
          <t>Allgemeinstrom Treppenhaus/Keller</t>
        </is>
      </c>
    </row>
    <row r="15">
      <c r="A15" s="19" t="inlineStr">
        <is>
          <t>12</t>
        </is>
      </c>
      <c r="B15" s="8" t="inlineStr">
        <is>
          <t>Schornsteinreinigung</t>
        </is>
      </c>
      <c r="C15" s="17" t="n">
        <v>110</v>
      </c>
      <c r="D15" s="8" t="inlineStr">
        <is>
          <t>Wohnfläche</t>
        </is>
      </c>
      <c r="E15" s="8" t="inlineStr">
        <is>
          <t>Kehrgebühren, soweit nicht unter Heizung</t>
        </is>
      </c>
    </row>
    <row r="16">
      <c r="A16" s="19" t="inlineStr">
        <is>
          <t>13</t>
        </is>
      </c>
      <c r="B16" s="8" t="inlineStr">
        <is>
          <t>Sach- und Haftpflichtversicherung</t>
        </is>
      </c>
      <c r="C16" s="17" t="n">
        <v>1180</v>
      </c>
      <c r="D16" s="8" t="inlineStr">
        <is>
          <t>Wohnfläche</t>
        </is>
      </c>
      <c r="E16" s="8" t="inlineStr">
        <is>
          <t>Wohngebäude- und Haftpflichtversicherung</t>
        </is>
      </c>
    </row>
    <row r="17">
      <c r="A17" s="19" t="inlineStr">
        <is>
          <t>14</t>
        </is>
      </c>
      <c r="B17" s="8" t="inlineStr">
        <is>
          <t>Hauswart</t>
        </is>
      </c>
      <c r="C17" s="17" t="n"/>
      <c r="D17" s="8" t="inlineStr">
        <is>
          <t>nicht umlegen</t>
        </is>
      </c>
      <c r="E17" s="8" t="inlineStr">
        <is>
          <t>nur Pflegeanteil, keine Reparaturen/Verwaltung</t>
        </is>
      </c>
    </row>
    <row r="18">
      <c r="A18" s="19" t="inlineStr">
        <is>
          <t>15</t>
        </is>
      </c>
      <c r="B18" s="8" t="inlineStr">
        <is>
          <t>Antenne / Breitband / Glasfaser</t>
        </is>
      </c>
      <c r="C18" s="17" t="n"/>
      <c r="D18" s="8" t="inlineStr">
        <is>
          <t>nicht umlegen</t>
        </is>
      </c>
      <c r="E18" s="8" t="inlineStr">
        <is>
          <t>nur soweit nach aktueller Rechtslage umlagefähig</t>
        </is>
      </c>
    </row>
    <row r="19">
      <c r="A19" s="19" t="inlineStr">
        <is>
          <t>16</t>
        </is>
      </c>
      <c r="B19" s="8" t="inlineStr">
        <is>
          <t>Einrichtungen für die Wäschepflege</t>
        </is>
      </c>
      <c r="C19" s="17" t="n"/>
      <c r="D19" s="8" t="inlineStr">
        <is>
          <t>nicht umlegen</t>
        </is>
      </c>
      <c r="E19" s="8" t="inlineStr"/>
    </row>
    <row r="20">
      <c r="A20" s="19" t="inlineStr">
        <is>
          <t>17</t>
        </is>
      </c>
      <c r="B20" s="8" t="inlineStr">
        <is>
          <t>Sonstige Betriebskosten: Wartung Rauchwarnmelder</t>
        </is>
      </c>
      <c r="C20" s="17" t="n">
        <v>90</v>
      </c>
      <c r="D20" s="8" t="inlineStr">
        <is>
          <t>Einheiten</t>
        </is>
      </c>
      <c r="E20" s="8" t="inlineStr">
        <is>
          <t>nur wenn im Mietvertrag konkret vereinbart</t>
        </is>
      </c>
    </row>
    <row r="21">
      <c r="A21" s="19" t="inlineStr">
        <is>
          <t>17</t>
        </is>
      </c>
      <c r="B21" s="8" t="inlineStr">
        <is>
          <t>Sonstige Betriebskosten: (frei)</t>
        </is>
      </c>
      <c r="C21" s="17" t="n"/>
      <c r="D21" s="8" t="inlineStr">
        <is>
          <t>nicht umlegen</t>
        </is>
      </c>
      <c r="E21" s="8" t="inlineStr"/>
    </row>
    <row r="22">
      <c r="B22" s="7" t="inlineStr">
        <is>
          <t>Gesamtkosten</t>
        </is>
      </c>
      <c r="C22" s="18">
        <f>SUM(C6:C21)</f>
        <v/>
      </c>
    </row>
    <row r="24">
      <c r="A24" s="7" t="inlineStr">
        <is>
          <t>Erläuterung der Umlageschlüssel</t>
        </is>
      </c>
    </row>
    <row r="25">
      <c r="A25" t="inlineStr">
        <is>
          <t>Wohnfläche: Anteil = Gesamtbetrag × (Wohnfläche der Einheit × Nutzungstage) ÷ (Gesamtfläche × Tage im Zeitraum).</t>
        </is>
      </c>
    </row>
    <row r="26">
      <c r="A26" t="inlineStr">
        <is>
          <t>Personen: Anteil = Gesamtbetrag × Personentage der Mietpartei ÷ Summe aller Personentage.</t>
        </is>
      </c>
    </row>
    <row r="27">
      <c r="A27" t="inlineStr">
        <is>
          <t>Einheiten: Anteil = Gesamtbetrag × Nutzungstage ÷ (Anzahl Einheiten × Tage im Zeitraum).</t>
        </is>
      </c>
    </row>
    <row r="28">
      <c r="A28" t="inlineStr">
        <is>
          <t>Verbrauch Wasser: Anteil = Gesamtbetrag × Verbrauch der Mietpartei ÷ Summe der erfassten Verbräuche.</t>
        </is>
      </c>
    </row>
    <row r="29">
      <c r="A29" t="inlineStr">
        <is>
          <t>Heizkostenabrechnung: Anteil wird aus der Einzelabrechnung nach HeizkostenV übernommen (Stammdaten, Spalte I).</t>
        </is>
      </c>
    </row>
    <row r="30">
      <c r="A30" t="inlineStr">
        <is>
          <t>Leerstand und Rundungsdifferenzen verbleiben beim Vermieter und werden nicht auf andere Mietparteien verteilt.</t>
        </is>
      </c>
    </row>
  </sheetData>
  <dataValidations count="1">
    <dataValidation sqref="D6:D21" showDropDown="0" showInputMessage="0" showErrorMessage="0" allowBlank="0" type="list">
      <formula1>"Wohnfläche,Personen,Einheiten,Verbrauch Wasser,Heizkostenabrechnung,nicht umlegen"</formula1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7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4" customWidth="1" min="2" max="2"/>
    <col width="14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4" customWidth="1" min="14" max="14"/>
  </cols>
  <sheetData>
    <row r="1">
      <c r="A1" s="5" t="inlineStr">
        <is>
          <t>Verteilung je Kostenart und Mietpartei (nur Formeln)</t>
        </is>
      </c>
    </row>
    <row r="4">
      <c r="A4" s="11" t="inlineStr">
        <is>
          <t>Nr.</t>
        </is>
      </c>
      <c r="B4" s="11" t="inlineStr">
        <is>
          <t>Kostenart</t>
        </is>
      </c>
      <c r="C4" s="11" t="inlineStr">
        <is>
          <t>Gesamt €</t>
        </is>
      </c>
      <c r="D4" s="11" t="inlineStr">
        <is>
          <t>Partei 1</t>
        </is>
      </c>
      <c r="E4" s="11" t="inlineStr">
        <is>
          <t>Partei 2</t>
        </is>
      </c>
      <c r="F4" s="11" t="inlineStr">
        <is>
          <t>Partei 3</t>
        </is>
      </c>
      <c r="G4" s="11" t="inlineStr">
        <is>
          <t>Partei 4</t>
        </is>
      </c>
      <c r="H4" s="11" t="inlineStr">
        <is>
          <t>Partei 5</t>
        </is>
      </c>
      <c r="I4" s="11" t="inlineStr">
        <is>
          <t>Partei 6</t>
        </is>
      </c>
      <c r="J4" s="11" t="inlineStr">
        <is>
          <t>Partei 7</t>
        </is>
      </c>
      <c r="K4" s="11" t="inlineStr">
        <is>
          <t>Partei 8</t>
        </is>
      </c>
      <c r="L4" s="11" t="inlineStr">
        <is>
          <t>Partei 9</t>
        </is>
      </c>
      <c r="M4" s="11" t="inlineStr">
        <is>
          <t>Partei 10</t>
        </is>
      </c>
      <c r="N4" s="11" t="inlineStr">
        <is>
          <t>Vermieter €</t>
        </is>
      </c>
    </row>
    <row r="5">
      <c r="B5" t="inlineStr">
        <is>
          <t>Mietpartei →</t>
        </is>
      </c>
      <c r="D5" s="20">
        <f>IF(Stammdaten!C25="","",Stammdaten!C25)</f>
        <v/>
      </c>
      <c r="E5" s="20">
        <f>IF(Stammdaten!C26="","",Stammdaten!C26)</f>
        <v/>
      </c>
      <c r="F5" s="20">
        <f>IF(Stammdaten!C27="","",Stammdaten!C27)</f>
        <v/>
      </c>
      <c r="G5" s="20">
        <f>IF(Stammdaten!C28="","",Stammdaten!C28)</f>
        <v/>
      </c>
      <c r="H5" s="20">
        <f>IF(Stammdaten!C29="","",Stammdaten!C29)</f>
        <v/>
      </c>
      <c r="I5" s="20">
        <f>IF(Stammdaten!C30="","",Stammdaten!C30)</f>
        <v/>
      </c>
      <c r="J5" s="20">
        <f>IF(Stammdaten!C31="","",Stammdaten!C31)</f>
        <v/>
      </c>
      <c r="K5" s="20">
        <f>IF(Stammdaten!C32="","",Stammdaten!C32)</f>
        <v/>
      </c>
      <c r="L5" s="20">
        <f>IF(Stammdaten!C33="","",Stammdaten!C33)</f>
        <v/>
      </c>
      <c r="M5" s="20">
        <f>IF(Stammdaten!C34="","",Stammdaten!C34)</f>
        <v/>
      </c>
    </row>
    <row r="6">
      <c r="A6" s="14">
        <f>Kosten!A6</f>
        <v/>
      </c>
      <c r="B6" s="14">
        <f>Kosten!B6</f>
        <v/>
      </c>
      <c r="C6" s="18">
        <f>N(Kosten!C6)</f>
        <v/>
      </c>
      <c r="D6" s="18">
        <f>IF(Stammdaten!$C$25="",0,ROUND(IF(Kosten!$D$6="Wohnfläche",IF(Stammdaten!$C$20*Stammdaten!$B$8=0,0,N(Kosten!$C$6)*Stammdaten!$L$25/(Stammdaten!$C$20*Stammdaten!$B$8)),IF(Kosten!$D$6="Personen",IF(Stammdaten!$M$35=0,0,N(Kosten!$C$6)*Stammdaten!$M$25/Stammdaten!$M$35),IF(Kosten!$D$6="Einheiten",IF(Stammdaten!$C$21*Stammdaten!$B$8=0,0,N(Kosten!$C$6)*Stammdaten!$K$25/(Stammdaten!$C$21*Stammdaten!$B$8)),IF(Kosten!$D$6="Verbrauch Wasser",IF(Stammdaten!$G$35=0,0,N(Kosten!$C$6)*Stammdaten!$G$25/Stammdaten!$G$35),IF(Kosten!$D$6="Heizkostenabrechnung",N(Stammdaten!$I$25),0))))),2))</f>
        <v/>
      </c>
      <c r="E6" s="18">
        <f>IF(Stammdaten!$C$26="",0,ROUND(IF(Kosten!$D$6="Wohnfläche",IF(Stammdaten!$C$20*Stammdaten!$B$8=0,0,N(Kosten!$C$6)*Stammdaten!$L$26/(Stammdaten!$C$20*Stammdaten!$B$8)),IF(Kosten!$D$6="Personen",IF(Stammdaten!$M$35=0,0,N(Kosten!$C$6)*Stammdaten!$M$26/Stammdaten!$M$35),IF(Kosten!$D$6="Einheiten",IF(Stammdaten!$C$21*Stammdaten!$B$8=0,0,N(Kosten!$C$6)*Stammdaten!$K$26/(Stammdaten!$C$21*Stammdaten!$B$8)),IF(Kosten!$D$6="Verbrauch Wasser",IF(Stammdaten!$G$35=0,0,N(Kosten!$C$6)*Stammdaten!$G$26/Stammdaten!$G$35),IF(Kosten!$D$6="Heizkostenabrechnung",N(Stammdaten!$I$26),0))))),2))</f>
        <v/>
      </c>
      <c r="F6" s="18">
        <f>IF(Stammdaten!$C$27="",0,ROUND(IF(Kosten!$D$6="Wohnfläche",IF(Stammdaten!$C$20*Stammdaten!$B$8=0,0,N(Kosten!$C$6)*Stammdaten!$L$27/(Stammdaten!$C$20*Stammdaten!$B$8)),IF(Kosten!$D$6="Personen",IF(Stammdaten!$M$35=0,0,N(Kosten!$C$6)*Stammdaten!$M$27/Stammdaten!$M$35),IF(Kosten!$D$6="Einheiten",IF(Stammdaten!$C$21*Stammdaten!$B$8=0,0,N(Kosten!$C$6)*Stammdaten!$K$27/(Stammdaten!$C$21*Stammdaten!$B$8)),IF(Kosten!$D$6="Verbrauch Wasser",IF(Stammdaten!$G$35=0,0,N(Kosten!$C$6)*Stammdaten!$G$27/Stammdaten!$G$35),IF(Kosten!$D$6="Heizkostenabrechnung",N(Stammdaten!$I$27),0))))),2))</f>
        <v/>
      </c>
      <c r="G6" s="18">
        <f>IF(Stammdaten!$C$28="",0,ROUND(IF(Kosten!$D$6="Wohnfläche",IF(Stammdaten!$C$20*Stammdaten!$B$8=0,0,N(Kosten!$C$6)*Stammdaten!$L$28/(Stammdaten!$C$20*Stammdaten!$B$8)),IF(Kosten!$D$6="Personen",IF(Stammdaten!$M$35=0,0,N(Kosten!$C$6)*Stammdaten!$M$28/Stammdaten!$M$35),IF(Kosten!$D$6="Einheiten",IF(Stammdaten!$C$21*Stammdaten!$B$8=0,0,N(Kosten!$C$6)*Stammdaten!$K$28/(Stammdaten!$C$21*Stammdaten!$B$8)),IF(Kosten!$D$6="Verbrauch Wasser",IF(Stammdaten!$G$35=0,0,N(Kosten!$C$6)*Stammdaten!$G$28/Stammdaten!$G$35),IF(Kosten!$D$6="Heizkostenabrechnung",N(Stammdaten!$I$28),0))))),2))</f>
        <v/>
      </c>
      <c r="H6" s="18">
        <f>IF(Stammdaten!$C$29="",0,ROUND(IF(Kosten!$D$6="Wohnfläche",IF(Stammdaten!$C$20*Stammdaten!$B$8=0,0,N(Kosten!$C$6)*Stammdaten!$L$29/(Stammdaten!$C$20*Stammdaten!$B$8)),IF(Kosten!$D$6="Personen",IF(Stammdaten!$M$35=0,0,N(Kosten!$C$6)*Stammdaten!$M$29/Stammdaten!$M$35),IF(Kosten!$D$6="Einheiten",IF(Stammdaten!$C$21*Stammdaten!$B$8=0,0,N(Kosten!$C$6)*Stammdaten!$K$29/(Stammdaten!$C$21*Stammdaten!$B$8)),IF(Kosten!$D$6="Verbrauch Wasser",IF(Stammdaten!$G$35=0,0,N(Kosten!$C$6)*Stammdaten!$G$29/Stammdaten!$G$35),IF(Kosten!$D$6="Heizkostenabrechnung",N(Stammdaten!$I$29),0))))),2))</f>
        <v/>
      </c>
      <c r="I6" s="18">
        <f>IF(Stammdaten!$C$30="",0,ROUND(IF(Kosten!$D$6="Wohnfläche",IF(Stammdaten!$C$20*Stammdaten!$B$8=0,0,N(Kosten!$C$6)*Stammdaten!$L$30/(Stammdaten!$C$20*Stammdaten!$B$8)),IF(Kosten!$D$6="Personen",IF(Stammdaten!$M$35=0,0,N(Kosten!$C$6)*Stammdaten!$M$30/Stammdaten!$M$35),IF(Kosten!$D$6="Einheiten",IF(Stammdaten!$C$21*Stammdaten!$B$8=0,0,N(Kosten!$C$6)*Stammdaten!$K$30/(Stammdaten!$C$21*Stammdaten!$B$8)),IF(Kosten!$D$6="Verbrauch Wasser",IF(Stammdaten!$G$35=0,0,N(Kosten!$C$6)*Stammdaten!$G$30/Stammdaten!$G$35),IF(Kosten!$D$6="Heizkostenabrechnung",N(Stammdaten!$I$30),0))))),2))</f>
        <v/>
      </c>
      <c r="J6" s="18">
        <f>IF(Stammdaten!$C$31="",0,ROUND(IF(Kosten!$D$6="Wohnfläche",IF(Stammdaten!$C$20*Stammdaten!$B$8=0,0,N(Kosten!$C$6)*Stammdaten!$L$31/(Stammdaten!$C$20*Stammdaten!$B$8)),IF(Kosten!$D$6="Personen",IF(Stammdaten!$M$35=0,0,N(Kosten!$C$6)*Stammdaten!$M$31/Stammdaten!$M$35),IF(Kosten!$D$6="Einheiten",IF(Stammdaten!$C$21*Stammdaten!$B$8=0,0,N(Kosten!$C$6)*Stammdaten!$K$31/(Stammdaten!$C$21*Stammdaten!$B$8)),IF(Kosten!$D$6="Verbrauch Wasser",IF(Stammdaten!$G$35=0,0,N(Kosten!$C$6)*Stammdaten!$G$31/Stammdaten!$G$35),IF(Kosten!$D$6="Heizkostenabrechnung",N(Stammdaten!$I$31),0))))),2))</f>
        <v/>
      </c>
      <c r="K6" s="18">
        <f>IF(Stammdaten!$C$32="",0,ROUND(IF(Kosten!$D$6="Wohnfläche",IF(Stammdaten!$C$20*Stammdaten!$B$8=0,0,N(Kosten!$C$6)*Stammdaten!$L$32/(Stammdaten!$C$20*Stammdaten!$B$8)),IF(Kosten!$D$6="Personen",IF(Stammdaten!$M$35=0,0,N(Kosten!$C$6)*Stammdaten!$M$32/Stammdaten!$M$35),IF(Kosten!$D$6="Einheiten",IF(Stammdaten!$C$21*Stammdaten!$B$8=0,0,N(Kosten!$C$6)*Stammdaten!$K$32/(Stammdaten!$C$21*Stammdaten!$B$8)),IF(Kosten!$D$6="Verbrauch Wasser",IF(Stammdaten!$G$35=0,0,N(Kosten!$C$6)*Stammdaten!$G$32/Stammdaten!$G$35),IF(Kosten!$D$6="Heizkostenabrechnung",N(Stammdaten!$I$32),0))))),2))</f>
        <v/>
      </c>
      <c r="L6" s="18">
        <f>IF(Stammdaten!$C$33="",0,ROUND(IF(Kosten!$D$6="Wohnfläche",IF(Stammdaten!$C$20*Stammdaten!$B$8=0,0,N(Kosten!$C$6)*Stammdaten!$L$33/(Stammdaten!$C$20*Stammdaten!$B$8)),IF(Kosten!$D$6="Personen",IF(Stammdaten!$M$35=0,0,N(Kosten!$C$6)*Stammdaten!$M$33/Stammdaten!$M$35),IF(Kosten!$D$6="Einheiten",IF(Stammdaten!$C$21*Stammdaten!$B$8=0,0,N(Kosten!$C$6)*Stammdaten!$K$33/(Stammdaten!$C$21*Stammdaten!$B$8)),IF(Kosten!$D$6="Verbrauch Wasser",IF(Stammdaten!$G$35=0,0,N(Kosten!$C$6)*Stammdaten!$G$33/Stammdaten!$G$35),IF(Kosten!$D$6="Heizkostenabrechnung",N(Stammdaten!$I$33),0))))),2))</f>
        <v/>
      </c>
      <c r="M6" s="18">
        <f>IF(Stammdaten!$C$34="",0,ROUND(IF(Kosten!$D$6="Wohnfläche",IF(Stammdaten!$C$20*Stammdaten!$B$8=0,0,N(Kosten!$C$6)*Stammdaten!$L$34/(Stammdaten!$C$20*Stammdaten!$B$8)),IF(Kosten!$D$6="Personen",IF(Stammdaten!$M$35=0,0,N(Kosten!$C$6)*Stammdaten!$M$34/Stammdaten!$M$35),IF(Kosten!$D$6="Einheiten",IF(Stammdaten!$C$21*Stammdaten!$B$8=0,0,N(Kosten!$C$6)*Stammdaten!$K$34/(Stammdaten!$C$21*Stammdaten!$B$8)),IF(Kosten!$D$6="Verbrauch Wasser",IF(Stammdaten!$G$35=0,0,N(Kosten!$C$6)*Stammdaten!$G$34/Stammdaten!$G$35),IF(Kosten!$D$6="Heizkostenabrechnung",N(Stammdaten!$I$34),0))))),2))</f>
        <v/>
      </c>
      <c r="N6" s="18">
        <f>IF(Kosten!$D$6="nicht umlegen",C6,C6-SUM(D6:M6))</f>
        <v/>
      </c>
    </row>
    <row r="7">
      <c r="A7" s="14">
        <f>Kosten!A7</f>
        <v/>
      </c>
      <c r="B7" s="14">
        <f>Kosten!B7</f>
        <v/>
      </c>
      <c r="C7" s="18">
        <f>N(Kosten!C7)</f>
        <v/>
      </c>
      <c r="D7" s="18">
        <f>IF(Stammdaten!$C$25="",0,ROUND(IF(Kosten!$D$7="Wohnfläche",IF(Stammdaten!$C$20*Stammdaten!$B$8=0,0,N(Kosten!$C$7)*Stammdaten!$L$25/(Stammdaten!$C$20*Stammdaten!$B$8)),IF(Kosten!$D$7="Personen",IF(Stammdaten!$M$35=0,0,N(Kosten!$C$7)*Stammdaten!$M$25/Stammdaten!$M$35),IF(Kosten!$D$7="Einheiten",IF(Stammdaten!$C$21*Stammdaten!$B$8=0,0,N(Kosten!$C$7)*Stammdaten!$K$25/(Stammdaten!$C$21*Stammdaten!$B$8)),IF(Kosten!$D$7="Verbrauch Wasser",IF(Stammdaten!$G$35=0,0,N(Kosten!$C$7)*Stammdaten!$G$25/Stammdaten!$G$35),IF(Kosten!$D$7="Heizkostenabrechnung",N(Stammdaten!$I$25),0))))),2))</f>
        <v/>
      </c>
      <c r="E7" s="18">
        <f>IF(Stammdaten!$C$26="",0,ROUND(IF(Kosten!$D$7="Wohnfläche",IF(Stammdaten!$C$20*Stammdaten!$B$8=0,0,N(Kosten!$C$7)*Stammdaten!$L$26/(Stammdaten!$C$20*Stammdaten!$B$8)),IF(Kosten!$D$7="Personen",IF(Stammdaten!$M$35=0,0,N(Kosten!$C$7)*Stammdaten!$M$26/Stammdaten!$M$35),IF(Kosten!$D$7="Einheiten",IF(Stammdaten!$C$21*Stammdaten!$B$8=0,0,N(Kosten!$C$7)*Stammdaten!$K$26/(Stammdaten!$C$21*Stammdaten!$B$8)),IF(Kosten!$D$7="Verbrauch Wasser",IF(Stammdaten!$G$35=0,0,N(Kosten!$C$7)*Stammdaten!$G$26/Stammdaten!$G$35),IF(Kosten!$D$7="Heizkostenabrechnung",N(Stammdaten!$I$26),0))))),2))</f>
        <v/>
      </c>
      <c r="F7" s="18">
        <f>IF(Stammdaten!$C$27="",0,ROUND(IF(Kosten!$D$7="Wohnfläche",IF(Stammdaten!$C$20*Stammdaten!$B$8=0,0,N(Kosten!$C$7)*Stammdaten!$L$27/(Stammdaten!$C$20*Stammdaten!$B$8)),IF(Kosten!$D$7="Personen",IF(Stammdaten!$M$35=0,0,N(Kosten!$C$7)*Stammdaten!$M$27/Stammdaten!$M$35),IF(Kosten!$D$7="Einheiten",IF(Stammdaten!$C$21*Stammdaten!$B$8=0,0,N(Kosten!$C$7)*Stammdaten!$K$27/(Stammdaten!$C$21*Stammdaten!$B$8)),IF(Kosten!$D$7="Verbrauch Wasser",IF(Stammdaten!$G$35=0,0,N(Kosten!$C$7)*Stammdaten!$G$27/Stammdaten!$G$35),IF(Kosten!$D$7="Heizkostenabrechnung",N(Stammdaten!$I$27),0))))),2))</f>
        <v/>
      </c>
      <c r="G7" s="18">
        <f>IF(Stammdaten!$C$28="",0,ROUND(IF(Kosten!$D$7="Wohnfläche",IF(Stammdaten!$C$20*Stammdaten!$B$8=0,0,N(Kosten!$C$7)*Stammdaten!$L$28/(Stammdaten!$C$20*Stammdaten!$B$8)),IF(Kosten!$D$7="Personen",IF(Stammdaten!$M$35=0,0,N(Kosten!$C$7)*Stammdaten!$M$28/Stammdaten!$M$35),IF(Kosten!$D$7="Einheiten",IF(Stammdaten!$C$21*Stammdaten!$B$8=0,0,N(Kosten!$C$7)*Stammdaten!$K$28/(Stammdaten!$C$21*Stammdaten!$B$8)),IF(Kosten!$D$7="Verbrauch Wasser",IF(Stammdaten!$G$35=0,0,N(Kosten!$C$7)*Stammdaten!$G$28/Stammdaten!$G$35),IF(Kosten!$D$7="Heizkostenabrechnung",N(Stammdaten!$I$28),0))))),2))</f>
        <v/>
      </c>
      <c r="H7" s="18">
        <f>IF(Stammdaten!$C$29="",0,ROUND(IF(Kosten!$D$7="Wohnfläche",IF(Stammdaten!$C$20*Stammdaten!$B$8=0,0,N(Kosten!$C$7)*Stammdaten!$L$29/(Stammdaten!$C$20*Stammdaten!$B$8)),IF(Kosten!$D$7="Personen",IF(Stammdaten!$M$35=0,0,N(Kosten!$C$7)*Stammdaten!$M$29/Stammdaten!$M$35),IF(Kosten!$D$7="Einheiten",IF(Stammdaten!$C$21*Stammdaten!$B$8=0,0,N(Kosten!$C$7)*Stammdaten!$K$29/(Stammdaten!$C$21*Stammdaten!$B$8)),IF(Kosten!$D$7="Verbrauch Wasser",IF(Stammdaten!$G$35=0,0,N(Kosten!$C$7)*Stammdaten!$G$29/Stammdaten!$G$35),IF(Kosten!$D$7="Heizkostenabrechnung",N(Stammdaten!$I$29),0))))),2))</f>
        <v/>
      </c>
      <c r="I7" s="18">
        <f>IF(Stammdaten!$C$30="",0,ROUND(IF(Kosten!$D$7="Wohnfläche",IF(Stammdaten!$C$20*Stammdaten!$B$8=0,0,N(Kosten!$C$7)*Stammdaten!$L$30/(Stammdaten!$C$20*Stammdaten!$B$8)),IF(Kosten!$D$7="Personen",IF(Stammdaten!$M$35=0,0,N(Kosten!$C$7)*Stammdaten!$M$30/Stammdaten!$M$35),IF(Kosten!$D$7="Einheiten",IF(Stammdaten!$C$21*Stammdaten!$B$8=0,0,N(Kosten!$C$7)*Stammdaten!$K$30/(Stammdaten!$C$21*Stammdaten!$B$8)),IF(Kosten!$D$7="Verbrauch Wasser",IF(Stammdaten!$G$35=0,0,N(Kosten!$C$7)*Stammdaten!$G$30/Stammdaten!$G$35),IF(Kosten!$D$7="Heizkostenabrechnung",N(Stammdaten!$I$30),0))))),2))</f>
        <v/>
      </c>
      <c r="J7" s="18">
        <f>IF(Stammdaten!$C$31="",0,ROUND(IF(Kosten!$D$7="Wohnfläche",IF(Stammdaten!$C$20*Stammdaten!$B$8=0,0,N(Kosten!$C$7)*Stammdaten!$L$31/(Stammdaten!$C$20*Stammdaten!$B$8)),IF(Kosten!$D$7="Personen",IF(Stammdaten!$M$35=0,0,N(Kosten!$C$7)*Stammdaten!$M$31/Stammdaten!$M$35),IF(Kosten!$D$7="Einheiten",IF(Stammdaten!$C$21*Stammdaten!$B$8=0,0,N(Kosten!$C$7)*Stammdaten!$K$31/(Stammdaten!$C$21*Stammdaten!$B$8)),IF(Kosten!$D$7="Verbrauch Wasser",IF(Stammdaten!$G$35=0,0,N(Kosten!$C$7)*Stammdaten!$G$31/Stammdaten!$G$35),IF(Kosten!$D$7="Heizkostenabrechnung",N(Stammdaten!$I$31),0))))),2))</f>
        <v/>
      </c>
      <c r="K7" s="18">
        <f>IF(Stammdaten!$C$32="",0,ROUND(IF(Kosten!$D$7="Wohnfläche",IF(Stammdaten!$C$20*Stammdaten!$B$8=0,0,N(Kosten!$C$7)*Stammdaten!$L$32/(Stammdaten!$C$20*Stammdaten!$B$8)),IF(Kosten!$D$7="Personen",IF(Stammdaten!$M$35=0,0,N(Kosten!$C$7)*Stammdaten!$M$32/Stammdaten!$M$35),IF(Kosten!$D$7="Einheiten",IF(Stammdaten!$C$21*Stammdaten!$B$8=0,0,N(Kosten!$C$7)*Stammdaten!$K$32/(Stammdaten!$C$21*Stammdaten!$B$8)),IF(Kosten!$D$7="Verbrauch Wasser",IF(Stammdaten!$G$35=0,0,N(Kosten!$C$7)*Stammdaten!$G$32/Stammdaten!$G$35),IF(Kosten!$D$7="Heizkostenabrechnung",N(Stammdaten!$I$32),0))))),2))</f>
        <v/>
      </c>
      <c r="L7" s="18">
        <f>IF(Stammdaten!$C$33="",0,ROUND(IF(Kosten!$D$7="Wohnfläche",IF(Stammdaten!$C$20*Stammdaten!$B$8=0,0,N(Kosten!$C$7)*Stammdaten!$L$33/(Stammdaten!$C$20*Stammdaten!$B$8)),IF(Kosten!$D$7="Personen",IF(Stammdaten!$M$35=0,0,N(Kosten!$C$7)*Stammdaten!$M$33/Stammdaten!$M$35),IF(Kosten!$D$7="Einheiten",IF(Stammdaten!$C$21*Stammdaten!$B$8=0,0,N(Kosten!$C$7)*Stammdaten!$K$33/(Stammdaten!$C$21*Stammdaten!$B$8)),IF(Kosten!$D$7="Verbrauch Wasser",IF(Stammdaten!$G$35=0,0,N(Kosten!$C$7)*Stammdaten!$G$33/Stammdaten!$G$35),IF(Kosten!$D$7="Heizkostenabrechnung",N(Stammdaten!$I$33),0))))),2))</f>
        <v/>
      </c>
      <c r="M7" s="18">
        <f>IF(Stammdaten!$C$34="",0,ROUND(IF(Kosten!$D$7="Wohnfläche",IF(Stammdaten!$C$20*Stammdaten!$B$8=0,0,N(Kosten!$C$7)*Stammdaten!$L$34/(Stammdaten!$C$20*Stammdaten!$B$8)),IF(Kosten!$D$7="Personen",IF(Stammdaten!$M$35=0,0,N(Kosten!$C$7)*Stammdaten!$M$34/Stammdaten!$M$35),IF(Kosten!$D$7="Einheiten",IF(Stammdaten!$C$21*Stammdaten!$B$8=0,0,N(Kosten!$C$7)*Stammdaten!$K$34/(Stammdaten!$C$21*Stammdaten!$B$8)),IF(Kosten!$D$7="Verbrauch Wasser",IF(Stammdaten!$G$35=0,0,N(Kosten!$C$7)*Stammdaten!$G$34/Stammdaten!$G$35),IF(Kosten!$D$7="Heizkostenabrechnung",N(Stammdaten!$I$34),0))))),2))</f>
        <v/>
      </c>
      <c r="N7" s="18">
        <f>IF(Kosten!$D$7="nicht umlegen",C7,C7-SUM(D7:M7))</f>
        <v/>
      </c>
    </row>
    <row r="8">
      <c r="A8" s="14">
        <f>Kosten!A8</f>
        <v/>
      </c>
      <c r="B8" s="14">
        <f>Kosten!B8</f>
        <v/>
      </c>
      <c r="C8" s="18">
        <f>N(Kosten!C8)</f>
        <v/>
      </c>
      <c r="D8" s="18">
        <f>IF(Stammdaten!$C$25="",0,ROUND(IF(Kosten!$D$8="Wohnfläche",IF(Stammdaten!$C$20*Stammdaten!$B$8=0,0,N(Kosten!$C$8)*Stammdaten!$L$25/(Stammdaten!$C$20*Stammdaten!$B$8)),IF(Kosten!$D$8="Personen",IF(Stammdaten!$M$35=0,0,N(Kosten!$C$8)*Stammdaten!$M$25/Stammdaten!$M$35),IF(Kosten!$D$8="Einheiten",IF(Stammdaten!$C$21*Stammdaten!$B$8=0,0,N(Kosten!$C$8)*Stammdaten!$K$25/(Stammdaten!$C$21*Stammdaten!$B$8)),IF(Kosten!$D$8="Verbrauch Wasser",IF(Stammdaten!$G$35=0,0,N(Kosten!$C$8)*Stammdaten!$G$25/Stammdaten!$G$35),IF(Kosten!$D$8="Heizkostenabrechnung",N(Stammdaten!$I$25),0))))),2))</f>
        <v/>
      </c>
      <c r="E8" s="18">
        <f>IF(Stammdaten!$C$26="",0,ROUND(IF(Kosten!$D$8="Wohnfläche",IF(Stammdaten!$C$20*Stammdaten!$B$8=0,0,N(Kosten!$C$8)*Stammdaten!$L$26/(Stammdaten!$C$20*Stammdaten!$B$8)),IF(Kosten!$D$8="Personen",IF(Stammdaten!$M$35=0,0,N(Kosten!$C$8)*Stammdaten!$M$26/Stammdaten!$M$35),IF(Kosten!$D$8="Einheiten",IF(Stammdaten!$C$21*Stammdaten!$B$8=0,0,N(Kosten!$C$8)*Stammdaten!$K$26/(Stammdaten!$C$21*Stammdaten!$B$8)),IF(Kosten!$D$8="Verbrauch Wasser",IF(Stammdaten!$G$35=0,0,N(Kosten!$C$8)*Stammdaten!$G$26/Stammdaten!$G$35),IF(Kosten!$D$8="Heizkostenabrechnung",N(Stammdaten!$I$26),0))))),2))</f>
        <v/>
      </c>
      <c r="F8" s="18">
        <f>IF(Stammdaten!$C$27="",0,ROUND(IF(Kosten!$D$8="Wohnfläche",IF(Stammdaten!$C$20*Stammdaten!$B$8=0,0,N(Kosten!$C$8)*Stammdaten!$L$27/(Stammdaten!$C$20*Stammdaten!$B$8)),IF(Kosten!$D$8="Personen",IF(Stammdaten!$M$35=0,0,N(Kosten!$C$8)*Stammdaten!$M$27/Stammdaten!$M$35),IF(Kosten!$D$8="Einheiten",IF(Stammdaten!$C$21*Stammdaten!$B$8=0,0,N(Kosten!$C$8)*Stammdaten!$K$27/(Stammdaten!$C$21*Stammdaten!$B$8)),IF(Kosten!$D$8="Verbrauch Wasser",IF(Stammdaten!$G$35=0,0,N(Kosten!$C$8)*Stammdaten!$G$27/Stammdaten!$G$35),IF(Kosten!$D$8="Heizkostenabrechnung",N(Stammdaten!$I$27),0))))),2))</f>
        <v/>
      </c>
      <c r="G8" s="18">
        <f>IF(Stammdaten!$C$28="",0,ROUND(IF(Kosten!$D$8="Wohnfläche",IF(Stammdaten!$C$20*Stammdaten!$B$8=0,0,N(Kosten!$C$8)*Stammdaten!$L$28/(Stammdaten!$C$20*Stammdaten!$B$8)),IF(Kosten!$D$8="Personen",IF(Stammdaten!$M$35=0,0,N(Kosten!$C$8)*Stammdaten!$M$28/Stammdaten!$M$35),IF(Kosten!$D$8="Einheiten",IF(Stammdaten!$C$21*Stammdaten!$B$8=0,0,N(Kosten!$C$8)*Stammdaten!$K$28/(Stammdaten!$C$21*Stammdaten!$B$8)),IF(Kosten!$D$8="Verbrauch Wasser",IF(Stammdaten!$G$35=0,0,N(Kosten!$C$8)*Stammdaten!$G$28/Stammdaten!$G$35),IF(Kosten!$D$8="Heizkostenabrechnung",N(Stammdaten!$I$28),0))))),2))</f>
        <v/>
      </c>
      <c r="H8" s="18">
        <f>IF(Stammdaten!$C$29="",0,ROUND(IF(Kosten!$D$8="Wohnfläche",IF(Stammdaten!$C$20*Stammdaten!$B$8=0,0,N(Kosten!$C$8)*Stammdaten!$L$29/(Stammdaten!$C$20*Stammdaten!$B$8)),IF(Kosten!$D$8="Personen",IF(Stammdaten!$M$35=0,0,N(Kosten!$C$8)*Stammdaten!$M$29/Stammdaten!$M$35),IF(Kosten!$D$8="Einheiten",IF(Stammdaten!$C$21*Stammdaten!$B$8=0,0,N(Kosten!$C$8)*Stammdaten!$K$29/(Stammdaten!$C$21*Stammdaten!$B$8)),IF(Kosten!$D$8="Verbrauch Wasser",IF(Stammdaten!$G$35=0,0,N(Kosten!$C$8)*Stammdaten!$G$29/Stammdaten!$G$35),IF(Kosten!$D$8="Heizkostenabrechnung",N(Stammdaten!$I$29),0))))),2))</f>
        <v/>
      </c>
      <c r="I8" s="18">
        <f>IF(Stammdaten!$C$30="",0,ROUND(IF(Kosten!$D$8="Wohnfläche",IF(Stammdaten!$C$20*Stammdaten!$B$8=0,0,N(Kosten!$C$8)*Stammdaten!$L$30/(Stammdaten!$C$20*Stammdaten!$B$8)),IF(Kosten!$D$8="Personen",IF(Stammdaten!$M$35=0,0,N(Kosten!$C$8)*Stammdaten!$M$30/Stammdaten!$M$35),IF(Kosten!$D$8="Einheiten",IF(Stammdaten!$C$21*Stammdaten!$B$8=0,0,N(Kosten!$C$8)*Stammdaten!$K$30/(Stammdaten!$C$21*Stammdaten!$B$8)),IF(Kosten!$D$8="Verbrauch Wasser",IF(Stammdaten!$G$35=0,0,N(Kosten!$C$8)*Stammdaten!$G$30/Stammdaten!$G$35),IF(Kosten!$D$8="Heizkostenabrechnung",N(Stammdaten!$I$30),0))))),2))</f>
        <v/>
      </c>
      <c r="J8" s="18">
        <f>IF(Stammdaten!$C$31="",0,ROUND(IF(Kosten!$D$8="Wohnfläche",IF(Stammdaten!$C$20*Stammdaten!$B$8=0,0,N(Kosten!$C$8)*Stammdaten!$L$31/(Stammdaten!$C$20*Stammdaten!$B$8)),IF(Kosten!$D$8="Personen",IF(Stammdaten!$M$35=0,0,N(Kosten!$C$8)*Stammdaten!$M$31/Stammdaten!$M$35),IF(Kosten!$D$8="Einheiten",IF(Stammdaten!$C$21*Stammdaten!$B$8=0,0,N(Kosten!$C$8)*Stammdaten!$K$31/(Stammdaten!$C$21*Stammdaten!$B$8)),IF(Kosten!$D$8="Verbrauch Wasser",IF(Stammdaten!$G$35=0,0,N(Kosten!$C$8)*Stammdaten!$G$31/Stammdaten!$G$35),IF(Kosten!$D$8="Heizkostenabrechnung",N(Stammdaten!$I$31),0))))),2))</f>
        <v/>
      </c>
      <c r="K8" s="18">
        <f>IF(Stammdaten!$C$32="",0,ROUND(IF(Kosten!$D$8="Wohnfläche",IF(Stammdaten!$C$20*Stammdaten!$B$8=0,0,N(Kosten!$C$8)*Stammdaten!$L$32/(Stammdaten!$C$20*Stammdaten!$B$8)),IF(Kosten!$D$8="Personen",IF(Stammdaten!$M$35=0,0,N(Kosten!$C$8)*Stammdaten!$M$32/Stammdaten!$M$35),IF(Kosten!$D$8="Einheiten",IF(Stammdaten!$C$21*Stammdaten!$B$8=0,0,N(Kosten!$C$8)*Stammdaten!$K$32/(Stammdaten!$C$21*Stammdaten!$B$8)),IF(Kosten!$D$8="Verbrauch Wasser",IF(Stammdaten!$G$35=0,0,N(Kosten!$C$8)*Stammdaten!$G$32/Stammdaten!$G$35),IF(Kosten!$D$8="Heizkostenabrechnung",N(Stammdaten!$I$32),0))))),2))</f>
        <v/>
      </c>
      <c r="L8" s="18">
        <f>IF(Stammdaten!$C$33="",0,ROUND(IF(Kosten!$D$8="Wohnfläche",IF(Stammdaten!$C$20*Stammdaten!$B$8=0,0,N(Kosten!$C$8)*Stammdaten!$L$33/(Stammdaten!$C$20*Stammdaten!$B$8)),IF(Kosten!$D$8="Personen",IF(Stammdaten!$M$35=0,0,N(Kosten!$C$8)*Stammdaten!$M$33/Stammdaten!$M$35),IF(Kosten!$D$8="Einheiten",IF(Stammdaten!$C$21*Stammdaten!$B$8=0,0,N(Kosten!$C$8)*Stammdaten!$K$33/(Stammdaten!$C$21*Stammdaten!$B$8)),IF(Kosten!$D$8="Verbrauch Wasser",IF(Stammdaten!$G$35=0,0,N(Kosten!$C$8)*Stammdaten!$G$33/Stammdaten!$G$35),IF(Kosten!$D$8="Heizkostenabrechnung",N(Stammdaten!$I$33),0))))),2))</f>
        <v/>
      </c>
      <c r="M8" s="18">
        <f>IF(Stammdaten!$C$34="",0,ROUND(IF(Kosten!$D$8="Wohnfläche",IF(Stammdaten!$C$20*Stammdaten!$B$8=0,0,N(Kosten!$C$8)*Stammdaten!$L$34/(Stammdaten!$C$20*Stammdaten!$B$8)),IF(Kosten!$D$8="Personen",IF(Stammdaten!$M$35=0,0,N(Kosten!$C$8)*Stammdaten!$M$34/Stammdaten!$M$35),IF(Kosten!$D$8="Einheiten",IF(Stammdaten!$C$21*Stammdaten!$B$8=0,0,N(Kosten!$C$8)*Stammdaten!$K$34/(Stammdaten!$C$21*Stammdaten!$B$8)),IF(Kosten!$D$8="Verbrauch Wasser",IF(Stammdaten!$G$35=0,0,N(Kosten!$C$8)*Stammdaten!$G$34/Stammdaten!$G$35),IF(Kosten!$D$8="Heizkostenabrechnung",N(Stammdaten!$I$34),0))))),2))</f>
        <v/>
      </c>
      <c r="N8" s="18">
        <f>IF(Kosten!$D$8="nicht umlegen",C8,C8-SUM(D8:M8))</f>
        <v/>
      </c>
    </row>
    <row r="9">
      <c r="A9" s="14">
        <f>Kosten!A9</f>
        <v/>
      </c>
      <c r="B9" s="14">
        <f>Kosten!B9</f>
        <v/>
      </c>
      <c r="C9" s="18">
        <f>N(Kosten!C9)</f>
        <v/>
      </c>
      <c r="D9" s="18">
        <f>IF(Stammdaten!$C$25="",0,ROUND(IF(Kosten!$D$9="Wohnfläche",IF(Stammdaten!$C$20*Stammdaten!$B$8=0,0,N(Kosten!$C$9)*Stammdaten!$L$25/(Stammdaten!$C$20*Stammdaten!$B$8)),IF(Kosten!$D$9="Personen",IF(Stammdaten!$M$35=0,0,N(Kosten!$C$9)*Stammdaten!$M$25/Stammdaten!$M$35),IF(Kosten!$D$9="Einheiten",IF(Stammdaten!$C$21*Stammdaten!$B$8=0,0,N(Kosten!$C$9)*Stammdaten!$K$25/(Stammdaten!$C$21*Stammdaten!$B$8)),IF(Kosten!$D$9="Verbrauch Wasser",IF(Stammdaten!$G$35=0,0,N(Kosten!$C$9)*Stammdaten!$G$25/Stammdaten!$G$35),IF(Kosten!$D$9="Heizkostenabrechnung",N(Stammdaten!$I$25),0))))),2))</f>
        <v/>
      </c>
      <c r="E9" s="18">
        <f>IF(Stammdaten!$C$26="",0,ROUND(IF(Kosten!$D$9="Wohnfläche",IF(Stammdaten!$C$20*Stammdaten!$B$8=0,0,N(Kosten!$C$9)*Stammdaten!$L$26/(Stammdaten!$C$20*Stammdaten!$B$8)),IF(Kosten!$D$9="Personen",IF(Stammdaten!$M$35=0,0,N(Kosten!$C$9)*Stammdaten!$M$26/Stammdaten!$M$35),IF(Kosten!$D$9="Einheiten",IF(Stammdaten!$C$21*Stammdaten!$B$8=0,0,N(Kosten!$C$9)*Stammdaten!$K$26/(Stammdaten!$C$21*Stammdaten!$B$8)),IF(Kosten!$D$9="Verbrauch Wasser",IF(Stammdaten!$G$35=0,0,N(Kosten!$C$9)*Stammdaten!$G$26/Stammdaten!$G$35),IF(Kosten!$D$9="Heizkostenabrechnung",N(Stammdaten!$I$26),0))))),2))</f>
        <v/>
      </c>
      <c r="F9" s="18">
        <f>IF(Stammdaten!$C$27="",0,ROUND(IF(Kosten!$D$9="Wohnfläche",IF(Stammdaten!$C$20*Stammdaten!$B$8=0,0,N(Kosten!$C$9)*Stammdaten!$L$27/(Stammdaten!$C$20*Stammdaten!$B$8)),IF(Kosten!$D$9="Personen",IF(Stammdaten!$M$35=0,0,N(Kosten!$C$9)*Stammdaten!$M$27/Stammdaten!$M$35),IF(Kosten!$D$9="Einheiten",IF(Stammdaten!$C$21*Stammdaten!$B$8=0,0,N(Kosten!$C$9)*Stammdaten!$K$27/(Stammdaten!$C$21*Stammdaten!$B$8)),IF(Kosten!$D$9="Verbrauch Wasser",IF(Stammdaten!$G$35=0,0,N(Kosten!$C$9)*Stammdaten!$G$27/Stammdaten!$G$35),IF(Kosten!$D$9="Heizkostenabrechnung",N(Stammdaten!$I$27),0))))),2))</f>
        <v/>
      </c>
      <c r="G9" s="18">
        <f>IF(Stammdaten!$C$28="",0,ROUND(IF(Kosten!$D$9="Wohnfläche",IF(Stammdaten!$C$20*Stammdaten!$B$8=0,0,N(Kosten!$C$9)*Stammdaten!$L$28/(Stammdaten!$C$20*Stammdaten!$B$8)),IF(Kosten!$D$9="Personen",IF(Stammdaten!$M$35=0,0,N(Kosten!$C$9)*Stammdaten!$M$28/Stammdaten!$M$35),IF(Kosten!$D$9="Einheiten",IF(Stammdaten!$C$21*Stammdaten!$B$8=0,0,N(Kosten!$C$9)*Stammdaten!$K$28/(Stammdaten!$C$21*Stammdaten!$B$8)),IF(Kosten!$D$9="Verbrauch Wasser",IF(Stammdaten!$G$35=0,0,N(Kosten!$C$9)*Stammdaten!$G$28/Stammdaten!$G$35),IF(Kosten!$D$9="Heizkostenabrechnung",N(Stammdaten!$I$28),0))))),2))</f>
        <v/>
      </c>
      <c r="H9" s="18">
        <f>IF(Stammdaten!$C$29="",0,ROUND(IF(Kosten!$D$9="Wohnfläche",IF(Stammdaten!$C$20*Stammdaten!$B$8=0,0,N(Kosten!$C$9)*Stammdaten!$L$29/(Stammdaten!$C$20*Stammdaten!$B$8)),IF(Kosten!$D$9="Personen",IF(Stammdaten!$M$35=0,0,N(Kosten!$C$9)*Stammdaten!$M$29/Stammdaten!$M$35),IF(Kosten!$D$9="Einheiten",IF(Stammdaten!$C$21*Stammdaten!$B$8=0,0,N(Kosten!$C$9)*Stammdaten!$K$29/(Stammdaten!$C$21*Stammdaten!$B$8)),IF(Kosten!$D$9="Verbrauch Wasser",IF(Stammdaten!$G$35=0,0,N(Kosten!$C$9)*Stammdaten!$G$29/Stammdaten!$G$35),IF(Kosten!$D$9="Heizkostenabrechnung",N(Stammdaten!$I$29),0))))),2))</f>
        <v/>
      </c>
      <c r="I9" s="18">
        <f>IF(Stammdaten!$C$30="",0,ROUND(IF(Kosten!$D$9="Wohnfläche",IF(Stammdaten!$C$20*Stammdaten!$B$8=0,0,N(Kosten!$C$9)*Stammdaten!$L$30/(Stammdaten!$C$20*Stammdaten!$B$8)),IF(Kosten!$D$9="Personen",IF(Stammdaten!$M$35=0,0,N(Kosten!$C$9)*Stammdaten!$M$30/Stammdaten!$M$35),IF(Kosten!$D$9="Einheiten",IF(Stammdaten!$C$21*Stammdaten!$B$8=0,0,N(Kosten!$C$9)*Stammdaten!$K$30/(Stammdaten!$C$21*Stammdaten!$B$8)),IF(Kosten!$D$9="Verbrauch Wasser",IF(Stammdaten!$G$35=0,0,N(Kosten!$C$9)*Stammdaten!$G$30/Stammdaten!$G$35),IF(Kosten!$D$9="Heizkostenabrechnung",N(Stammdaten!$I$30),0))))),2))</f>
        <v/>
      </c>
      <c r="J9" s="18">
        <f>IF(Stammdaten!$C$31="",0,ROUND(IF(Kosten!$D$9="Wohnfläche",IF(Stammdaten!$C$20*Stammdaten!$B$8=0,0,N(Kosten!$C$9)*Stammdaten!$L$31/(Stammdaten!$C$20*Stammdaten!$B$8)),IF(Kosten!$D$9="Personen",IF(Stammdaten!$M$35=0,0,N(Kosten!$C$9)*Stammdaten!$M$31/Stammdaten!$M$35),IF(Kosten!$D$9="Einheiten",IF(Stammdaten!$C$21*Stammdaten!$B$8=0,0,N(Kosten!$C$9)*Stammdaten!$K$31/(Stammdaten!$C$21*Stammdaten!$B$8)),IF(Kosten!$D$9="Verbrauch Wasser",IF(Stammdaten!$G$35=0,0,N(Kosten!$C$9)*Stammdaten!$G$31/Stammdaten!$G$35),IF(Kosten!$D$9="Heizkostenabrechnung",N(Stammdaten!$I$31),0))))),2))</f>
        <v/>
      </c>
      <c r="K9" s="18">
        <f>IF(Stammdaten!$C$32="",0,ROUND(IF(Kosten!$D$9="Wohnfläche",IF(Stammdaten!$C$20*Stammdaten!$B$8=0,0,N(Kosten!$C$9)*Stammdaten!$L$32/(Stammdaten!$C$20*Stammdaten!$B$8)),IF(Kosten!$D$9="Personen",IF(Stammdaten!$M$35=0,0,N(Kosten!$C$9)*Stammdaten!$M$32/Stammdaten!$M$35),IF(Kosten!$D$9="Einheiten",IF(Stammdaten!$C$21*Stammdaten!$B$8=0,0,N(Kosten!$C$9)*Stammdaten!$K$32/(Stammdaten!$C$21*Stammdaten!$B$8)),IF(Kosten!$D$9="Verbrauch Wasser",IF(Stammdaten!$G$35=0,0,N(Kosten!$C$9)*Stammdaten!$G$32/Stammdaten!$G$35),IF(Kosten!$D$9="Heizkostenabrechnung",N(Stammdaten!$I$32),0))))),2))</f>
        <v/>
      </c>
      <c r="L9" s="18">
        <f>IF(Stammdaten!$C$33="",0,ROUND(IF(Kosten!$D$9="Wohnfläche",IF(Stammdaten!$C$20*Stammdaten!$B$8=0,0,N(Kosten!$C$9)*Stammdaten!$L$33/(Stammdaten!$C$20*Stammdaten!$B$8)),IF(Kosten!$D$9="Personen",IF(Stammdaten!$M$35=0,0,N(Kosten!$C$9)*Stammdaten!$M$33/Stammdaten!$M$35),IF(Kosten!$D$9="Einheiten",IF(Stammdaten!$C$21*Stammdaten!$B$8=0,0,N(Kosten!$C$9)*Stammdaten!$K$33/(Stammdaten!$C$21*Stammdaten!$B$8)),IF(Kosten!$D$9="Verbrauch Wasser",IF(Stammdaten!$G$35=0,0,N(Kosten!$C$9)*Stammdaten!$G$33/Stammdaten!$G$35),IF(Kosten!$D$9="Heizkostenabrechnung",N(Stammdaten!$I$33),0))))),2))</f>
        <v/>
      </c>
      <c r="M9" s="18">
        <f>IF(Stammdaten!$C$34="",0,ROUND(IF(Kosten!$D$9="Wohnfläche",IF(Stammdaten!$C$20*Stammdaten!$B$8=0,0,N(Kosten!$C$9)*Stammdaten!$L$34/(Stammdaten!$C$20*Stammdaten!$B$8)),IF(Kosten!$D$9="Personen",IF(Stammdaten!$M$35=0,0,N(Kosten!$C$9)*Stammdaten!$M$34/Stammdaten!$M$35),IF(Kosten!$D$9="Einheiten",IF(Stammdaten!$C$21*Stammdaten!$B$8=0,0,N(Kosten!$C$9)*Stammdaten!$K$34/(Stammdaten!$C$21*Stammdaten!$B$8)),IF(Kosten!$D$9="Verbrauch Wasser",IF(Stammdaten!$G$35=0,0,N(Kosten!$C$9)*Stammdaten!$G$34/Stammdaten!$G$35),IF(Kosten!$D$9="Heizkostenabrechnung",N(Stammdaten!$I$34),0))))),2))</f>
        <v/>
      </c>
      <c r="N9" s="18">
        <f>IF(Kosten!$D$9="nicht umlegen",C9,C9-SUM(D9:M9))</f>
        <v/>
      </c>
    </row>
    <row r="10">
      <c r="A10" s="14">
        <f>Kosten!A10</f>
        <v/>
      </c>
      <c r="B10" s="14">
        <f>Kosten!B10</f>
        <v/>
      </c>
      <c r="C10" s="18">
        <f>N(Kosten!C10)</f>
        <v/>
      </c>
      <c r="D10" s="18">
        <f>IF(Stammdaten!$C$25="",0,ROUND(IF(Kosten!$D$10="Wohnfläche",IF(Stammdaten!$C$20*Stammdaten!$B$8=0,0,N(Kosten!$C$10)*Stammdaten!$L$25/(Stammdaten!$C$20*Stammdaten!$B$8)),IF(Kosten!$D$10="Personen",IF(Stammdaten!$M$35=0,0,N(Kosten!$C$10)*Stammdaten!$M$25/Stammdaten!$M$35),IF(Kosten!$D$10="Einheiten",IF(Stammdaten!$C$21*Stammdaten!$B$8=0,0,N(Kosten!$C$10)*Stammdaten!$K$25/(Stammdaten!$C$21*Stammdaten!$B$8)),IF(Kosten!$D$10="Verbrauch Wasser",IF(Stammdaten!$G$35=0,0,N(Kosten!$C$10)*Stammdaten!$G$25/Stammdaten!$G$35),IF(Kosten!$D$10="Heizkostenabrechnung",N(Stammdaten!$I$25),0))))),2))</f>
        <v/>
      </c>
      <c r="E10" s="18">
        <f>IF(Stammdaten!$C$26="",0,ROUND(IF(Kosten!$D$10="Wohnfläche",IF(Stammdaten!$C$20*Stammdaten!$B$8=0,0,N(Kosten!$C$10)*Stammdaten!$L$26/(Stammdaten!$C$20*Stammdaten!$B$8)),IF(Kosten!$D$10="Personen",IF(Stammdaten!$M$35=0,0,N(Kosten!$C$10)*Stammdaten!$M$26/Stammdaten!$M$35),IF(Kosten!$D$10="Einheiten",IF(Stammdaten!$C$21*Stammdaten!$B$8=0,0,N(Kosten!$C$10)*Stammdaten!$K$26/(Stammdaten!$C$21*Stammdaten!$B$8)),IF(Kosten!$D$10="Verbrauch Wasser",IF(Stammdaten!$G$35=0,0,N(Kosten!$C$10)*Stammdaten!$G$26/Stammdaten!$G$35),IF(Kosten!$D$10="Heizkostenabrechnung",N(Stammdaten!$I$26),0))))),2))</f>
        <v/>
      </c>
      <c r="F10" s="18">
        <f>IF(Stammdaten!$C$27="",0,ROUND(IF(Kosten!$D$10="Wohnfläche",IF(Stammdaten!$C$20*Stammdaten!$B$8=0,0,N(Kosten!$C$10)*Stammdaten!$L$27/(Stammdaten!$C$20*Stammdaten!$B$8)),IF(Kosten!$D$10="Personen",IF(Stammdaten!$M$35=0,0,N(Kosten!$C$10)*Stammdaten!$M$27/Stammdaten!$M$35),IF(Kosten!$D$10="Einheiten",IF(Stammdaten!$C$21*Stammdaten!$B$8=0,0,N(Kosten!$C$10)*Stammdaten!$K$27/(Stammdaten!$C$21*Stammdaten!$B$8)),IF(Kosten!$D$10="Verbrauch Wasser",IF(Stammdaten!$G$35=0,0,N(Kosten!$C$10)*Stammdaten!$G$27/Stammdaten!$G$35),IF(Kosten!$D$10="Heizkostenabrechnung",N(Stammdaten!$I$27),0))))),2))</f>
        <v/>
      </c>
      <c r="G10" s="18">
        <f>IF(Stammdaten!$C$28="",0,ROUND(IF(Kosten!$D$10="Wohnfläche",IF(Stammdaten!$C$20*Stammdaten!$B$8=0,0,N(Kosten!$C$10)*Stammdaten!$L$28/(Stammdaten!$C$20*Stammdaten!$B$8)),IF(Kosten!$D$10="Personen",IF(Stammdaten!$M$35=0,0,N(Kosten!$C$10)*Stammdaten!$M$28/Stammdaten!$M$35),IF(Kosten!$D$10="Einheiten",IF(Stammdaten!$C$21*Stammdaten!$B$8=0,0,N(Kosten!$C$10)*Stammdaten!$K$28/(Stammdaten!$C$21*Stammdaten!$B$8)),IF(Kosten!$D$10="Verbrauch Wasser",IF(Stammdaten!$G$35=0,0,N(Kosten!$C$10)*Stammdaten!$G$28/Stammdaten!$G$35),IF(Kosten!$D$10="Heizkostenabrechnung",N(Stammdaten!$I$28),0))))),2))</f>
        <v/>
      </c>
      <c r="H10" s="18">
        <f>IF(Stammdaten!$C$29="",0,ROUND(IF(Kosten!$D$10="Wohnfläche",IF(Stammdaten!$C$20*Stammdaten!$B$8=0,0,N(Kosten!$C$10)*Stammdaten!$L$29/(Stammdaten!$C$20*Stammdaten!$B$8)),IF(Kosten!$D$10="Personen",IF(Stammdaten!$M$35=0,0,N(Kosten!$C$10)*Stammdaten!$M$29/Stammdaten!$M$35),IF(Kosten!$D$10="Einheiten",IF(Stammdaten!$C$21*Stammdaten!$B$8=0,0,N(Kosten!$C$10)*Stammdaten!$K$29/(Stammdaten!$C$21*Stammdaten!$B$8)),IF(Kosten!$D$10="Verbrauch Wasser",IF(Stammdaten!$G$35=0,0,N(Kosten!$C$10)*Stammdaten!$G$29/Stammdaten!$G$35),IF(Kosten!$D$10="Heizkostenabrechnung",N(Stammdaten!$I$29),0))))),2))</f>
        <v/>
      </c>
      <c r="I10" s="18">
        <f>IF(Stammdaten!$C$30="",0,ROUND(IF(Kosten!$D$10="Wohnfläche",IF(Stammdaten!$C$20*Stammdaten!$B$8=0,0,N(Kosten!$C$10)*Stammdaten!$L$30/(Stammdaten!$C$20*Stammdaten!$B$8)),IF(Kosten!$D$10="Personen",IF(Stammdaten!$M$35=0,0,N(Kosten!$C$10)*Stammdaten!$M$30/Stammdaten!$M$35),IF(Kosten!$D$10="Einheiten",IF(Stammdaten!$C$21*Stammdaten!$B$8=0,0,N(Kosten!$C$10)*Stammdaten!$K$30/(Stammdaten!$C$21*Stammdaten!$B$8)),IF(Kosten!$D$10="Verbrauch Wasser",IF(Stammdaten!$G$35=0,0,N(Kosten!$C$10)*Stammdaten!$G$30/Stammdaten!$G$35),IF(Kosten!$D$10="Heizkostenabrechnung",N(Stammdaten!$I$30),0))))),2))</f>
        <v/>
      </c>
      <c r="J10" s="18">
        <f>IF(Stammdaten!$C$31="",0,ROUND(IF(Kosten!$D$10="Wohnfläche",IF(Stammdaten!$C$20*Stammdaten!$B$8=0,0,N(Kosten!$C$10)*Stammdaten!$L$31/(Stammdaten!$C$20*Stammdaten!$B$8)),IF(Kosten!$D$10="Personen",IF(Stammdaten!$M$35=0,0,N(Kosten!$C$10)*Stammdaten!$M$31/Stammdaten!$M$35),IF(Kosten!$D$10="Einheiten",IF(Stammdaten!$C$21*Stammdaten!$B$8=0,0,N(Kosten!$C$10)*Stammdaten!$K$31/(Stammdaten!$C$21*Stammdaten!$B$8)),IF(Kosten!$D$10="Verbrauch Wasser",IF(Stammdaten!$G$35=0,0,N(Kosten!$C$10)*Stammdaten!$G$31/Stammdaten!$G$35),IF(Kosten!$D$10="Heizkostenabrechnung",N(Stammdaten!$I$31),0))))),2))</f>
        <v/>
      </c>
      <c r="K10" s="18">
        <f>IF(Stammdaten!$C$32="",0,ROUND(IF(Kosten!$D$10="Wohnfläche",IF(Stammdaten!$C$20*Stammdaten!$B$8=0,0,N(Kosten!$C$10)*Stammdaten!$L$32/(Stammdaten!$C$20*Stammdaten!$B$8)),IF(Kosten!$D$10="Personen",IF(Stammdaten!$M$35=0,0,N(Kosten!$C$10)*Stammdaten!$M$32/Stammdaten!$M$35),IF(Kosten!$D$10="Einheiten",IF(Stammdaten!$C$21*Stammdaten!$B$8=0,0,N(Kosten!$C$10)*Stammdaten!$K$32/(Stammdaten!$C$21*Stammdaten!$B$8)),IF(Kosten!$D$10="Verbrauch Wasser",IF(Stammdaten!$G$35=0,0,N(Kosten!$C$10)*Stammdaten!$G$32/Stammdaten!$G$35),IF(Kosten!$D$10="Heizkostenabrechnung",N(Stammdaten!$I$32),0))))),2))</f>
        <v/>
      </c>
      <c r="L10" s="18">
        <f>IF(Stammdaten!$C$33="",0,ROUND(IF(Kosten!$D$10="Wohnfläche",IF(Stammdaten!$C$20*Stammdaten!$B$8=0,0,N(Kosten!$C$10)*Stammdaten!$L$33/(Stammdaten!$C$20*Stammdaten!$B$8)),IF(Kosten!$D$10="Personen",IF(Stammdaten!$M$35=0,0,N(Kosten!$C$10)*Stammdaten!$M$33/Stammdaten!$M$35),IF(Kosten!$D$10="Einheiten",IF(Stammdaten!$C$21*Stammdaten!$B$8=0,0,N(Kosten!$C$10)*Stammdaten!$K$33/(Stammdaten!$C$21*Stammdaten!$B$8)),IF(Kosten!$D$10="Verbrauch Wasser",IF(Stammdaten!$G$35=0,0,N(Kosten!$C$10)*Stammdaten!$G$33/Stammdaten!$G$35),IF(Kosten!$D$10="Heizkostenabrechnung",N(Stammdaten!$I$33),0))))),2))</f>
        <v/>
      </c>
      <c r="M10" s="18">
        <f>IF(Stammdaten!$C$34="",0,ROUND(IF(Kosten!$D$10="Wohnfläche",IF(Stammdaten!$C$20*Stammdaten!$B$8=0,0,N(Kosten!$C$10)*Stammdaten!$L$34/(Stammdaten!$C$20*Stammdaten!$B$8)),IF(Kosten!$D$10="Personen",IF(Stammdaten!$M$35=0,0,N(Kosten!$C$10)*Stammdaten!$M$34/Stammdaten!$M$35),IF(Kosten!$D$10="Einheiten",IF(Stammdaten!$C$21*Stammdaten!$B$8=0,0,N(Kosten!$C$10)*Stammdaten!$K$34/(Stammdaten!$C$21*Stammdaten!$B$8)),IF(Kosten!$D$10="Verbrauch Wasser",IF(Stammdaten!$G$35=0,0,N(Kosten!$C$10)*Stammdaten!$G$34/Stammdaten!$G$35),IF(Kosten!$D$10="Heizkostenabrechnung",N(Stammdaten!$I$34),0))))),2))</f>
        <v/>
      </c>
      <c r="N10" s="18">
        <f>IF(Kosten!$D$10="nicht umlegen",C10,C10-SUM(D10:M10))</f>
        <v/>
      </c>
    </row>
    <row r="11">
      <c r="A11" s="14">
        <f>Kosten!A11</f>
        <v/>
      </c>
      <c r="B11" s="14">
        <f>Kosten!B11</f>
        <v/>
      </c>
      <c r="C11" s="18">
        <f>N(Kosten!C11)</f>
        <v/>
      </c>
      <c r="D11" s="18">
        <f>IF(Stammdaten!$C$25="",0,ROUND(IF(Kosten!$D$11="Wohnfläche",IF(Stammdaten!$C$20*Stammdaten!$B$8=0,0,N(Kosten!$C$11)*Stammdaten!$L$25/(Stammdaten!$C$20*Stammdaten!$B$8)),IF(Kosten!$D$11="Personen",IF(Stammdaten!$M$35=0,0,N(Kosten!$C$11)*Stammdaten!$M$25/Stammdaten!$M$35),IF(Kosten!$D$11="Einheiten",IF(Stammdaten!$C$21*Stammdaten!$B$8=0,0,N(Kosten!$C$11)*Stammdaten!$K$25/(Stammdaten!$C$21*Stammdaten!$B$8)),IF(Kosten!$D$11="Verbrauch Wasser",IF(Stammdaten!$G$35=0,0,N(Kosten!$C$11)*Stammdaten!$G$25/Stammdaten!$G$35),IF(Kosten!$D$11="Heizkostenabrechnung",N(Stammdaten!$I$25),0))))),2))</f>
        <v/>
      </c>
      <c r="E11" s="18">
        <f>IF(Stammdaten!$C$26="",0,ROUND(IF(Kosten!$D$11="Wohnfläche",IF(Stammdaten!$C$20*Stammdaten!$B$8=0,0,N(Kosten!$C$11)*Stammdaten!$L$26/(Stammdaten!$C$20*Stammdaten!$B$8)),IF(Kosten!$D$11="Personen",IF(Stammdaten!$M$35=0,0,N(Kosten!$C$11)*Stammdaten!$M$26/Stammdaten!$M$35),IF(Kosten!$D$11="Einheiten",IF(Stammdaten!$C$21*Stammdaten!$B$8=0,0,N(Kosten!$C$11)*Stammdaten!$K$26/(Stammdaten!$C$21*Stammdaten!$B$8)),IF(Kosten!$D$11="Verbrauch Wasser",IF(Stammdaten!$G$35=0,0,N(Kosten!$C$11)*Stammdaten!$G$26/Stammdaten!$G$35),IF(Kosten!$D$11="Heizkostenabrechnung",N(Stammdaten!$I$26),0))))),2))</f>
        <v/>
      </c>
      <c r="F11" s="18">
        <f>IF(Stammdaten!$C$27="",0,ROUND(IF(Kosten!$D$11="Wohnfläche",IF(Stammdaten!$C$20*Stammdaten!$B$8=0,0,N(Kosten!$C$11)*Stammdaten!$L$27/(Stammdaten!$C$20*Stammdaten!$B$8)),IF(Kosten!$D$11="Personen",IF(Stammdaten!$M$35=0,0,N(Kosten!$C$11)*Stammdaten!$M$27/Stammdaten!$M$35),IF(Kosten!$D$11="Einheiten",IF(Stammdaten!$C$21*Stammdaten!$B$8=0,0,N(Kosten!$C$11)*Stammdaten!$K$27/(Stammdaten!$C$21*Stammdaten!$B$8)),IF(Kosten!$D$11="Verbrauch Wasser",IF(Stammdaten!$G$35=0,0,N(Kosten!$C$11)*Stammdaten!$G$27/Stammdaten!$G$35),IF(Kosten!$D$11="Heizkostenabrechnung",N(Stammdaten!$I$27),0))))),2))</f>
        <v/>
      </c>
      <c r="G11" s="18">
        <f>IF(Stammdaten!$C$28="",0,ROUND(IF(Kosten!$D$11="Wohnfläche",IF(Stammdaten!$C$20*Stammdaten!$B$8=0,0,N(Kosten!$C$11)*Stammdaten!$L$28/(Stammdaten!$C$20*Stammdaten!$B$8)),IF(Kosten!$D$11="Personen",IF(Stammdaten!$M$35=0,0,N(Kosten!$C$11)*Stammdaten!$M$28/Stammdaten!$M$35),IF(Kosten!$D$11="Einheiten",IF(Stammdaten!$C$21*Stammdaten!$B$8=0,0,N(Kosten!$C$11)*Stammdaten!$K$28/(Stammdaten!$C$21*Stammdaten!$B$8)),IF(Kosten!$D$11="Verbrauch Wasser",IF(Stammdaten!$G$35=0,0,N(Kosten!$C$11)*Stammdaten!$G$28/Stammdaten!$G$35),IF(Kosten!$D$11="Heizkostenabrechnung",N(Stammdaten!$I$28),0))))),2))</f>
        <v/>
      </c>
      <c r="H11" s="18">
        <f>IF(Stammdaten!$C$29="",0,ROUND(IF(Kosten!$D$11="Wohnfläche",IF(Stammdaten!$C$20*Stammdaten!$B$8=0,0,N(Kosten!$C$11)*Stammdaten!$L$29/(Stammdaten!$C$20*Stammdaten!$B$8)),IF(Kosten!$D$11="Personen",IF(Stammdaten!$M$35=0,0,N(Kosten!$C$11)*Stammdaten!$M$29/Stammdaten!$M$35),IF(Kosten!$D$11="Einheiten",IF(Stammdaten!$C$21*Stammdaten!$B$8=0,0,N(Kosten!$C$11)*Stammdaten!$K$29/(Stammdaten!$C$21*Stammdaten!$B$8)),IF(Kosten!$D$11="Verbrauch Wasser",IF(Stammdaten!$G$35=0,0,N(Kosten!$C$11)*Stammdaten!$G$29/Stammdaten!$G$35),IF(Kosten!$D$11="Heizkostenabrechnung",N(Stammdaten!$I$29),0))))),2))</f>
        <v/>
      </c>
      <c r="I11" s="18">
        <f>IF(Stammdaten!$C$30="",0,ROUND(IF(Kosten!$D$11="Wohnfläche",IF(Stammdaten!$C$20*Stammdaten!$B$8=0,0,N(Kosten!$C$11)*Stammdaten!$L$30/(Stammdaten!$C$20*Stammdaten!$B$8)),IF(Kosten!$D$11="Personen",IF(Stammdaten!$M$35=0,0,N(Kosten!$C$11)*Stammdaten!$M$30/Stammdaten!$M$35),IF(Kosten!$D$11="Einheiten",IF(Stammdaten!$C$21*Stammdaten!$B$8=0,0,N(Kosten!$C$11)*Stammdaten!$K$30/(Stammdaten!$C$21*Stammdaten!$B$8)),IF(Kosten!$D$11="Verbrauch Wasser",IF(Stammdaten!$G$35=0,0,N(Kosten!$C$11)*Stammdaten!$G$30/Stammdaten!$G$35),IF(Kosten!$D$11="Heizkostenabrechnung",N(Stammdaten!$I$30),0))))),2))</f>
        <v/>
      </c>
      <c r="J11" s="18">
        <f>IF(Stammdaten!$C$31="",0,ROUND(IF(Kosten!$D$11="Wohnfläche",IF(Stammdaten!$C$20*Stammdaten!$B$8=0,0,N(Kosten!$C$11)*Stammdaten!$L$31/(Stammdaten!$C$20*Stammdaten!$B$8)),IF(Kosten!$D$11="Personen",IF(Stammdaten!$M$35=0,0,N(Kosten!$C$11)*Stammdaten!$M$31/Stammdaten!$M$35),IF(Kosten!$D$11="Einheiten",IF(Stammdaten!$C$21*Stammdaten!$B$8=0,0,N(Kosten!$C$11)*Stammdaten!$K$31/(Stammdaten!$C$21*Stammdaten!$B$8)),IF(Kosten!$D$11="Verbrauch Wasser",IF(Stammdaten!$G$35=0,0,N(Kosten!$C$11)*Stammdaten!$G$31/Stammdaten!$G$35),IF(Kosten!$D$11="Heizkostenabrechnung",N(Stammdaten!$I$31),0))))),2))</f>
        <v/>
      </c>
      <c r="K11" s="18">
        <f>IF(Stammdaten!$C$32="",0,ROUND(IF(Kosten!$D$11="Wohnfläche",IF(Stammdaten!$C$20*Stammdaten!$B$8=0,0,N(Kosten!$C$11)*Stammdaten!$L$32/(Stammdaten!$C$20*Stammdaten!$B$8)),IF(Kosten!$D$11="Personen",IF(Stammdaten!$M$35=0,0,N(Kosten!$C$11)*Stammdaten!$M$32/Stammdaten!$M$35),IF(Kosten!$D$11="Einheiten",IF(Stammdaten!$C$21*Stammdaten!$B$8=0,0,N(Kosten!$C$11)*Stammdaten!$K$32/(Stammdaten!$C$21*Stammdaten!$B$8)),IF(Kosten!$D$11="Verbrauch Wasser",IF(Stammdaten!$G$35=0,0,N(Kosten!$C$11)*Stammdaten!$G$32/Stammdaten!$G$35),IF(Kosten!$D$11="Heizkostenabrechnung",N(Stammdaten!$I$32),0))))),2))</f>
        <v/>
      </c>
      <c r="L11" s="18">
        <f>IF(Stammdaten!$C$33="",0,ROUND(IF(Kosten!$D$11="Wohnfläche",IF(Stammdaten!$C$20*Stammdaten!$B$8=0,0,N(Kosten!$C$11)*Stammdaten!$L$33/(Stammdaten!$C$20*Stammdaten!$B$8)),IF(Kosten!$D$11="Personen",IF(Stammdaten!$M$35=0,0,N(Kosten!$C$11)*Stammdaten!$M$33/Stammdaten!$M$35),IF(Kosten!$D$11="Einheiten",IF(Stammdaten!$C$21*Stammdaten!$B$8=0,0,N(Kosten!$C$11)*Stammdaten!$K$33/(Stammdaten!$C$21*Stammdaten!$B$8)),IF(Kosten!$D$11="Verbrauch Wasser",IF(Stammdaten!$G$35=0,0,N(Kosten!$C$11)*Stammdaten!$G$33/Stammdaten!$G$35),IF(Kosten!$D$11="Heizkostenabrechnung",N(Stammdaten!$I$33),0))))),2))</f>
        <v/>
      </c>
      <c r="M11" s="18">
        <f>IF(Stammdaten!$C$34="",0,ROUND(IF(Kosten!$D$11="Wohnfläche",IF(Stammdaten!$C$20*Stammdaten!$B$8=0,0,N(Kosten!$C$11)*Stammdaten!$L$34/(Stammdaten!$C$20*Stammdaten!$B$8)),IF(Kosten!$D$11="Personen",IF(Stammdaten!$M$35=0,0,N(Kosten!$C$11)*Stammdaten!$M$34/Stammdaten!$M$35),IF(Kosten!$D$11="Einheiten",IF(Stammdaten!$C$21*Stammdaten!$B$8=0,0,N(Kosten!$C$11)*Stammdaten!$K$34/(Stammdaten!$C$21*Stammdaten!$B$8)),IF(Kosten!$D$11="Verbrauch Wasser",IF(Stammdaten!$G$35=0,0,N(Kosten!$C$11)*Stammdaten!$G$34/Stammdaten!$G$35),IF(Kosten!$D$11="Heizkostenabrechnung",N(Stammdaten!$I$34),0))))),2))</f>
        <v/>
      </c>
      <c r="N11" s="18">
        <f>IF(Kosten!$D$11="nicht umlegen",C11,C11-SUM(D11:M11))</f>
        <v/>
      </c>
    </row>
    <row r="12">
      <c r="A12" s="14">
        <f>Kosten!A12</f>
        <v/>
      </c>
      <c r="B12" s="14">
        <f>Kosten!B12</f>
        <v/>
      </c>
      <c r="C12" s="18">
        <f>N(Kosten!C12)</f>
        <v/>
      </c>
      <c r="D12" s="18">
        <f>IF(Stammdaten!$C$25="",0,ROUND(IF(Kosten!$D$12="Wohnfläche",IF(Stammdaten!$C$20*Stammdaten!$B$8=0,0,N(Kosten!$C$12)*Stammdaten!$L$25/(Stammdaten!$C$20*Stammdaten!$B$8)),IF(Kosten!$D$12="Personen",IF(Stammdaten!$M$35=0,0,N(Kosten!$C$12)*Stammdaten!$M$25/Stammdaten!$M$35),IF(Kosten!$D$12="Einheiten",IF(Stammdaten!$C$21*Stammdaten!$B$8=0,0,N(Kosten!$C$12)*Stammdaten!$K$25/(Stammdaten!$C$21*Stammdaten!$B$8)),IF(Kosten!$D$12="Verbrauch Wasser",IF(Stammdaten!$G$35=0,0,N(Kosten!$C$12)*Stammdaten!$G$25/Stammdaten!$G$35),IF(Kosten!$D$12="Heizkostenabrechnung",N(Stammdaten!$I$25),0))))),2))</f>
        <v/>
      </c>
      <c r="E12" s="18">
        <f>IF(Stammdaten!$C$26="",0,ROUND(IF(Kosten!$D$12="Wohnfläche",IF(Stammdaten!$C$20*Stammdaten!$B$8=0,0,N(Kosten!$C$12)*Stammdaten!$L$26/(Stammdaten!$C$20*Stammdaten!$B$8)),IF(Kosten!$D$12="Personen",IF(Stammdaten!$M$35=0,0,N(Kosten!$C$12)*Stammdaten!$M$26/Stammdaten!$M$35),IF(Kosten!$D$12="Einheiten",IF(Stammdaten!$C$21*Stammdaten!$B$8=0,0,N(Kosten!$C$12)*Stammdaten!$K$26/(Stammdaten!$C$21*Stammdaten!$B$8)),IF(Kosten!$D$12="Verbrauch Wasser",IF(Stammdaten!$G$35=0,0,N(Kosten!$C$12)*Stammdaten!$G$26/Stammdaten!$G$35),IF(Kosten!$D$12="Heizkostenabrechnung",N(Stammdaten!$I$26),0))))),2))</f>
        <v/>
      </c>
      <c r="F12" s="18">
        <f>IF(Stammdaten!$C$27="",0,ROUND(IF(Kosten!$D$12="Wohnfläche",IF(Stammdaten!$C$20*Stammdaten!$B$8=0,0,N(Kosten!$C$12)*Stammdaten!$L$27/(Stammdaten!$C$20*Stammdaten!$B$8)),IF(Kosten!$D$12="Personen",IF(Stammdaten!$M$35=0,0,N(Kosten!$C$12)*Stammdaten!$M$27/Stammdaten!$M$35),IF(Kosten!$D$12="Einheiten",IF(Stammdaten!$C$21*Stammdaten!$B$8=0,0,N(Kosten!$C$12)*Stammdaten!$K$27/(Stammdaten!$C$21*Stammdaten!$B$8)),IF(Kosten!$D$12="Verbrauch Wasser",IF(Stammdaten!$G$35=0,0,N(Kosten!$C$12)*Stammdaten!$G$27/Stammdaten!$G$35),IF(Kosten!$D$12="Heizkostenabrechnung",N(Stammdaten!$I$27),0))))),2))</f>
        <v/>
      </c>
      <c r="G12" s="18">
        <f>IF(Stammdaten!$C$28="",0,ROUND(IF(Kosten!$D$12="Wohnfläche",IF(Stammdaten!$C$20*Stammdaten!$B$8=0,0,N(Kosten!$C$12)*Stammdaten!$L$28/(Stammdaten!$C$20*Stammdaten!$B$8)),IF(Kosten!$D$12="Personen",IF(Stammdaten!$M$35=0,0,N(Kosten!$C$12)*Stammdaten!$M$28/Stammdaten!$M$35),IF(Kosten!$D$12="Einheiten",IF(Stammdaten!$C$21*Stammdaten!$B$8=0,0,N(Kosten!$C$12)*Stammdaten!$K$28/(Stammdaten!$C$21*Stammdaten!$B$8)),IF(Kosten!$D$12="Verbrauch Wasser",IF(Stammdaten!$G$35=0,0,N(Kosten!$C$12)*Stammdaten!$G$28/Stammdaten!$G$35),IF(Kosten!$D$12="Heizkostenabrechnung",N(Stammdaten!$I$28),0))))),2))</f>
        <v/>
      </c>
      <c r="H12" s="18">
        <f>IF(Stammdaten!$C$29="",0,ROUND(IF(Kosten!$D$12="Wohnfläche",IF(Stammdaten!$C$20*Stammdaten!$B$8=0,0,N(Kosten!$C$12)*Stammdaten!$L$29/(Stammdaten!$C$20*Stammdaten!$B$8)),IF(Kosten!$D$12="Personen",IF(Stammdaten!$M$35=0,0,N(Kosten!$C$12)*Stammdaten!$M$29/Stammdaten!$M$35),IF(Kosten!$D$12="Einheiten",IF(Stammdaten!$C$21*Stammdaten!$B$8=0,0,N(Kosten!$C$12)*Stammdaten!$K$29/(Stammdaten!$C$21*Stammdaten!$B$8)),IF(Kosten!$D$12="Verbrauch Wasser",IF(Stammdaten!$G$35=0,0,N(Kosten!$C$12)*Stammdaten!$G$29/Stammdaten!$G$35),IF(Kosten!$D$12="Heizkostenabrechnung",N(Stammdaten!$I$29),0))))),2))</f>
        <v/>
      </c>
      <c r="I12" s="18">
        <f>IF(Stammdaten!$C$30="",0,ROUND(IF(Kosten!$D$12="Wohnfläche",IF(Stammdaten!$C$20*Stammdaten!$B$8=0,0,N(Kosten!$C$12)*Stammdaten!$L$30/(Stammdaten!$C$20*Stammdaten!$B$8)),IF(Kosten!$D$12="Personen",IF(Stammdaten!$M$35=0,0,N(Kosten!$C$12)*Stammdaten!$M$30/Stammdaten!$M$35),IF(Kosten!$D$12="Einheiten",IF(Stammdaten!$C$21*Stammdaten!$B$8=0,0,N(Kosten!$C$12)*Stammdaten!$K$30/(Stammdaten!$C$21*Stammdaten!$B$8)),IF(Kosten!$D$12="Verbrauch Wasser",IF(Stammdaten!$G$35=0,0,N(Kosten!$C$12)*Stammdaten!$G$30/Stammdaten!$G$35),IF(Kosten!$D$12="Heizkostenabrechnung",N(Stammdaten!$I$30),0))))),2))</f>
        <v/>
      </c>
      <c r="J12" s="18">
        <f>IF(Stammdaten!$C$31="",0,ROUND(IF(Kosten!$D$12="Wohnfläche",IF(Stammdaten!$C$20*Stammdaten!$B$8=0,0,N(Kosten!$C$12)*Stammdaten!$L$31/(Stammdaten!$C$20*Stammdaten!$B$8)),IF(Kosten!$D$12="Personen",IF(Stammdaten!$M$35=0,0,N(Kosten!$C$12)*Stammdaten!$M$31/Stammdaten!$M$35),IF(Kosten!$D$12="Einheiten",IF(Stammdaten!$C$21*Stammdaten!$B$8=0,0,N(Kosten!$C$12)*Stammdaten!$K$31/(Stammdaten!$C$21*Stammdaten!$B$8)),IF(Kosten!$D$12="Verbrauch Wasser",IF(Stammdaten!$G$35=0,0,N(Kosten!$C$12)*Stammdaten!$G$31/Stammdaten!$G$35),IF(Kosten!$D$12="Heizkostenabrechnung",N(Stammdaten!$I$31),0))))),2))</f>
        <v/>
      </c>
      <c r="K12" s="18">
        <f>IF(Stammdaten!$C$32="",0,ROUND(IF(Kosten!$D$12="Wohnfläche",IF(Stammdaten!$C$20*Stammdaten!$B$8=0,0,N(Kosten!$C$12)*Stammdaten!$L$32/(Stammdaten!$C$20*Stammdaten!$B$8)),IF(Kosten!$D$12="Personen",IF(Stammdaten!$M$35=0,0,N(Kosten!$C$12)*Stammdaten!$M$32/Stammdaten!$M$35),IF(Kosten!$D$12="Einheiten",IF(Stammdaten!$C$21*Stammdaten!$B$8=0,0,N(Kosten!$C$12)*Stammdaten!$K$32/(Stammdaten!$C$21*Stammdaten!$B$8)),IF(Kosten!$D$12="Verbrauch Wasser",IF(Stammdaten!$G$35=0,0,N(Kosten!$C$12)*Stammdaten!$G$32/Stammdaten!$G$35),IF(Kosten!$D$12="Heizkostenabrechnung",N(Stammdaten!$I$32),0))))),2))</f>
        <v/>
      </c>
      <c r="L12" s="18">
        <f>IF(Stammdaten!$C$33="",0,ROUND(IF(Kosten!$D$12="Wohnfläche",IF(Stammdaten!$C$20*Stammdaten!$B$8=0,0,N(Kosten!$C$12)*Stammdaten!$L$33/(Stammdaten!$C$20*Stammdaten!$B$8)),IF(Kosten!$D$12="Personen",IF(Stammdaten!$M$35=0,0,N(Kosten!$C$12)*Stammdaten!$M$33/Stammdaten!$M$35),IF(Kosten!$D$12="Einheiten",IF(Stammdaten!$C$21*Stammdaten!$B$8=0,0,N(Kosten!$C$12)*Stammdaten!$K$33/(Stammdaten!$C$21*Stammdaten!$B$8)),IF(Kosten!$D$12="Verbrauch Wasser",IF(Stammdaten!$G$35=0,0,N(Kosten!$C$12)*Stammdaten!$G$33/Stammdaten!$G$35),IF(Kosten!$D$12="Heizkostenabrechnung",N(Stammdaten!$I$33),0))))),2))</f>
        <v/>
      </c>
      <c r="M12" s="18">
        <f>IF(Stammdaten!$C$34="",0,ROUND(IF(Kosten!$D$12="Wohnfläche",IF(Stammdaten!$C$20*Stammdaten!$B$8=0,0,N(Kosten!$C$12)*Stammdaten!$L$34/(Stammdaten!$C$20*Stammdaten!$B$8)),IF(Kosten!$D$12="Personen",IF(Stammdaten!$M$35=0,0,N(Kosten!$C$12)*Stammdaten!$M$34/Stammdaten!$M$35),IF(Kosten!$D$12="Einheiten",IF(Stammdaten!$C$21*Stammdaten!$B$8=0,0,N(Kosten!$C$12)*Stammdaten!$K$34/(Stammdaten!$C$21*Stammdaten!$B$8)),IF(Kosten!$D$12="Verbrauch Wasser",IF(Stammdaten!$G$35=0,0,N(Kosten!$C$12)*Stammdaten!$G$34/Stammdaten!$G$35),IF(Kosten!$D$12="Heizkostenabrechnung",N(Stammdaten!$I$34),0))))),2))</f>
        <v/>
      </c>
      <c r="N12" s="18">
        <f>IF(Kosten!$D$12="nicht umlegen",C12,C12-SUM(D12:M12))</f>
        <v/>
      </c>
    </row>
    <row r="13">
      <c r="A13" s="14">
        <f>Kosten!A13</f>
        <v/>
      </c>
      <c r="B13" s="14">
        <f>Kosten!B13</f>
        <v/>
      </c>
      <c r="C13" s="18">
        <f>N(Kosten!C13)</f>
        <v/>
      </c>
      <c r="D13" s="18">
        <f>IF(Stammdaten!$C$25="",0,ROUND(IF(Kosten!$D$13="Wohnfläche",IF(Stammdaten!$C$20*Stammdaten!$B$8=0,0,N(Kosten!$C$13)*Stammdaten!$L$25/(Stammdaten!$C$20*Stammdaten!$B$8)),IF(Kosten!$D$13="Personen",IF(Stammdaten!$M$35=0,0,N(Kosten!$C$13)*Stammdaten!$M$25/Stammdaten!$M$35),IF(Kosten!$D$13="Einheiten",IF(Stammdaten!$C$21*Stammdaten!$B$8=0,0,N(Kosten!$C$13)*Stammdaten!$K$25/(Stammdaten!$C$21*Stammdaten!$B$8)),IF(Kosten!$D$13="Verbrauch Wasser",IF(Stammdaten!$G$35=0,0,N(Kosten!$C$13)*Stammdaten!$G$25/Stammdaten!$G$35),IF(Kosten!$D$13="Heizkostenabrechnung",N(Stammdaten!$I$25),0))))),2))</f>
        <v/>
      </c>
      <c r="E13" s="18">
        <f>IF(Stammdaten!$C$26="",0,ROUND(IF(Kosten!$D$13="Wohnfläche",IF(Stammdaten!$C$20*Stammdaten!$B$8=0,0,N(Kosten!$C$13)*Stammdaten!$L$26/(Stammdaten!$C$20*Stammdaten!$B$8)),IF(Kosten!$D$13="Personen",IF(Stammdaten!$M$35=0,0,N(Kosten!$C$13)*Stammdaten!$M$26/Stammdaten!$M$35),IF(Kosten!$D$13="Einheiten",IF(Stammdaten!$C$21*Stammdaten!$B$8=0,0,N(Kosten!$C$13)*Stammdaten!$K$26/(Stammdaten!$C$21*Stammdaten!$B$8)),IF(Kosten!$D$13="Verbrauch Wasser",IF(Stammdaten!$G$35=0,0,N(Kosten!$C$13)*Stammdaten!$G$26/Stammdaten!$G$35),IF(Kosten!$D$13="Heizkostenabrechnung",N(Stammdaten!$I$26),0))))),2))</f>
        <v/>
      </c>
      <c r="F13" s="18">
        <f>IF(Stammdaten!$C$27="",0,ROUND(IF(Kosten!$D$13="Wohnfläche",IF(Stammdaten!$C$20*Stammdaten!$B$8=0,0,N(Kosten!$C$13)*Stammdaten!$L$27/(Stammdaten!$C$20*Stammdaten!$B$8)),IF(Kosten!$D$13="Personen",IF(Stammdaten!$M$35=0,0,N(Kosten!$C$13)*Stammdaten!$M$27/Stammdaten!$M$35),IF(Kosten!$D$13="Einheiten",IF(Stammdaten!$C$21*Stammdaten!$B$8=0,0,N(Kosten!$C$13)*Stammdaten!$K$27/(Stammdaten!$C$21*Stammdaten!$B$8)),IF(Kosten!$D$13="Verbrauch Wasser",IF(Stammdaten!$G$35=0,0,N(Kosten!$C$13)*Stammdaten!$G$27/Stammdaten!$G$35),IF(Kosten!$D$13="Heizkostenabrechnung",N(Stammdaten!$I$27),0))))),2))</f>
        <v/>
      </c>
      <c r="G13" s="18">
        <f>IF(Stammdaten!$C$28="",0,ROUND(IF(Kosten!$D$13="Wohnfläche",IF(Stammdaten!$C$20*Stammdaten!$B$8=0,0,N(Kosten!$C$13)*Stammdaten!$L$28/(Stammdaten!$C$20*Stammdaten!$B$8)),IF(Kosten!$D$13="Personen",IF(Stammdaten!$M$35=0,0,N(Kosten!$C$13)*Stammdaten!$M$28/Stammdaten!$M$35),IF(Kosten!$D$13="Einheiten",IF(Stammdaten!$C$21*Stammdaten!$B$8=0,0,N(Kosten!$C$13)*Stammdaten!$K$28/(Stammdaten!$C$21*Stammdaten!$B$8)),IF(Kosten!$D$13="Verbrauch Wasser",IF(Stammdaten!$G$35=0,0,N(Kosten!$C$13)*Stammdaten!$G$28/Stammdaten!$G$35),IF(Kosten!$D$13="Heizkostenabrechnung",N(Stammdaten!$I$28),0))))),2))</f>
        <v/>
      </c>
      <c r="H13" s="18">
        <f>IF(Stammdaten!$C$29="",0,ROUND(IF(Kosten!$D$13="Wohnfläche",IF(Stammdaten!$C$20*Stammdaten!$B$8=0,0,N(Kosten!$C$13)*Stammdaten!$L$29/(Stammdaten!$C$20*Stammdaten!$B$8)),IF(Kosten!$D$13="Personen",IF(Stammdaten!$M$35=0,0,N(Kosten!$C$13)*Stammdaten!$M$29/Stammdaten!$M$35),IF(Kosten!$D$13="Einheiten",IF(Stammdaten!$C$21*Stammdaten!$B$8=0,0,N(Kosten!$C$13)*Stammdaten!$K$29/(Stammdaten!$C$21*Stammdaten!$B$8)),IF(Kosten!$D$13="Verbrauch Wasser",IF(Stammdaten!$G$35=0,0,N(Kosten!$C$13)*Stammdaten!$G$29/Stammdaten!$G$35),IF(Kosten!$D$13="Heizkostenabrechnung",N(Stammdaten!$I$29),0))))),2))</f>
        <v/>
      </c>
      <c r="I13" s="18">
        <f>IF(Stammdaten!$C$30="",0,ROUND(IF(Kosten!$D$13="Wohnfläche",IF(Stammdaten!$C$20*Stammdaten!$B$8=0,0,N(Kosten!$C$13)*Stammdaten!$L$30/(Stammdaten!$C$20*Stammdaten!$B$8)),IF(Kosten!$D$13="Personen",IF(Stammdaten!$M$35=0,0,N(Kosten!$C$13)*Stammdaten!$M$30/Stammdaten!$M$35),IF(Kosten!$D$13="Einheiten",IF(Stammdaten!$C$21*Stammdaten!$B$8=0,0,N(Kosten!$C$13)*Stammdaten!$K$30/(Stammdaten!$C$21*Stammdaten!$B$8)),IF(Kosten!$D$13="Verbrauch Wasser",IF(Stammdaten!$G$35=0,0,N(Kosten!$C$13)*Stammdaten!$G$30/Stammdaten!$G$35),IF(Kosten!$D$13="Heizkostenabrechnung",N(Stammdaten!$I$30),0))))),2))</f>
        <v/>
      </c>
      <c r="J13" s="18">
        <f>IF(Stammdaten!$C$31="",0,ROUND(IF(Kosten!$D$13="Wohnfläche",IF(Stammdaten!$C$20*Stammdaten!$B$8=0,0,N(Kosten!$C$13)*Stammdaten!$L$31/(Stammdaten!$C$20*Stammdaten!$B$8)),IF(Kosten!$D$13="Personen",IF(Stammdaten!$M$35=0,0,N(Kosten!$C$13)*Stammdaten!$M$31/Stammdaten!$M$35),IF(Kosten!$D$13="Einheiten",IF(Stammdaten!$C$21*Stammdaten!$B$8=0,0,N(Kosten!$C$13)*Stammdaten!$K$31/(Stammdaten!$C$21*Stammdaten!$B$8)),IF(Kosten!$D$13="Verbrauch Wasser",IF(Stammdaten!$G$35=0,0,N(Kosten!$C$13)*Stammdaten!$G$31/Stammdaten!$G$35),IF(Kosten!$D$13="Heizkostenabrechnung",N(Stammdaten!$I$31),0))))),2))</f>
        <v/>
      </c>
      <c r="K13" s="18">
        <f>IF(Stammdaten!$C$32="",0,ROUND(IF(Kosten!$D$13="Wohnfläche",IF(Stammdaten!$C$20*Stammdaten!$B$8=0,0,N(Kosten!$C$13)*Stammdaten!$L$32/(Stammdaten!$C$20*Stammdaten!$B$8)),IF(Kosten!$D$13="Personen",IF(Stammdaten!$M$35=0,0,N(Kosten!$C$13)*Stammdaten!$M$32/Stammdaten!$M$35),IF(Kosten!$D$13="Einheiten",IF(Stammdaten!$C$21*Stammdaten!$B$8=0,0,N(Kosten!$C$13)*Stammdaten!$K$32/(Stammdaten!$C$21*Stammdaten!$B$8)),IF(Kosten!$D$13="Verbrauch Wasser",IF(Stammdaten!$G$35=0,0,N(Kosten!$C$13)*Stammdaten!$G$32/Stammdaten!$G$35),IF(Kosten!$D$13="Heizkostenabrechnung",N(Stammdaten!$I$32),0))))),2))</f>
        <v/>
      </c>
      <c r="L13" s="18">
        <f>IF(Stammdaten!$C$33="",0,ROUND(IF(Kosten!$D$13="Wohnfläche",IF(Stammdaten!$C$20*Stammdaten!$B$8=0,0,N(Kosten!$C$13)*Stammdaten!$L$33/(Stammdaten!$C$20*Stammdaten!$B$8)),IF(Kosten!$D$13="Personen",IF(Stammdaten!$M$35=0,0,N(Kosten!$C$13)*Stammdaten!$M$33/Stammdaten!$M$35),IF(Kosten!$D$13="Einheiten",IF(Stammdaten!$C$21*Stammdaten!$B$8=0,0,N(Kosten!$C$13)*Stammdaten!$K$33/(Stammdaten!$C$21*Stammdaten!$B$8)),IF(Kosten!$D$13="Verbrauch Wasser",IF(Stammdaten!$G$35=0,0,N(Kosten!$C$13)*Stammdaten!$G$33/Stammdaten!$G$35),IF(Kosten!$D$13="Heizkostenabrechnung",N(Stammdaten!$I$33),0))))),2))</f>
        <v/>
      </c>
      <c r="M13" s="18">
        <f>IF(Stammdaten!$C$34="",0,ROUND(IF(Kosten!$D$13="Wohnfläche",IF(Stammdaten!$C$20*Stammdaten!$B$8=0,0,N(Kosten!$C$13)*Stammdaten!$L$34/(Stammdaten!$C$20*Stammdaten!$B$8)),IF(Kosten!$D$13="Personen",IF(Stammdaten!$M$35=0,0,N(Kosten!$C$13)*Stammdaten!$M$34/Stammdaten!$M$35),IF(Kosten!$D$13="Einheiten",IF(Stammdaten!$C$21*Stammdaten!$B$8=0,0,N(Kosten!$C$13)*Stammdaten!$K$34/(Stammdaten!$C$21*Stammdaten!$B$8)),IF(Kosten!$D$13="Verbrauch Wasser",IF(Stammdaten!$G$35=0,0,N(Kosten!$C$13)*Stammdaten!$G$34/Stammdaten!$G$35),IF(Kosten!$D$13="Heizkostenabrechnung",N(Stammdaten!$I$34),0))))),2))</f>
        <v/>
      </c>
      <c r="N13" s="18">
        <f>IF(Kosten!$D$13="nicht umlegen",C13,C13-SUM(D13:M13))</f>
        <v/>
      </c>
    </row>
    <row r="14">
      <c r="A14" s="14">
        <f>Kosten!A14</f>
        <v/>
      </c>
      <c r="B14" s="14">
        <f>Kosten!B14</f>
        <v/>
      </c>
      <c r="C14" s="18">
        <f>N(Kosten!C14)</f>
        <v/>
      </c>
      <c r="D14" s="18">
        <f>IF(Stammdaten!$C$25="",0,ROUND(IF(Kosten!$D$14="Wohnfläche",IF(Stammdaten!$C$20*Stammdaten!$B$8=0,0,N(Kosten!$C$14)*Stammdaten!$L$25/(Stammdaten!$C$20*Stammdaten!$B$8)),IF(Kosten!$D$14="Personen",IF(Stammdaten!$M$35=0,0,N(Kosten!$C$14)*Stammdaten!$M$25/Stammdaten!$M$35),IF(Kosten!$D$14="Einheiten",IF(Stammdaten!$C$21*Stammdaten!$B$8=0,0,N(Kosten!$C$14)*Stammdaten!$K$25/(Stammdaten!$C$21*Stammdaten!$B$8)),IF(Kosten!$D$14="Verbrauch Wasser",IF(Stammdaten!$G$35=0,0,N(Kosten!$C$14)*Stammdaten!$G$25/Stammdaten!$G$35),IF(Kosten!$D$14="Heizkostenabrechnung",N(Stammdaten!$I$25),0))))),2))</f>
        <v/>
      </c>
      <c r="E14" s="18">
        <f>IF(Stammdaten!$C$26="",0,ROUND(IF(Kosten!$D$14="Wohnfläche",IF(Stammdaten!$C$20*Stammdaten!$B$8=0,0,N(Kosten!$C$14)*Stammdaten!$L$26/(Stammdaten!$C$20*Stammdaten!$B$8)),IF(Kosten!$D$14="Personen",IF(Stammdaten!$M$35=0,0,N(Kosten!$C$14)*Stammdaten!$M$26/Stammdaten!$M$35),IF(Kosten!$D$14="Einheiten",IF(Stammdaten!$C$21*Stammdaten!$B$8=0,0,N(Kosten!$C$14)*Stammdaten!$K$26/(Stammdaten!$C$21*Stammdaten!$B$8)),IF(Kosten!$D$14="Verbrauch Wasser",IF(Stammdaten!$G$35=0,0,N(Kosten!$C$14)*Stammdaten!$G$26/Stammdaten!$G$35),IF(Kosten!$D$14="Heizkostenabrechnung",N(Stammdaten!$I$26),0))))),2))</f>
        <v/>
      </c>
      <c r="F14" s="18">
        <f>IF(Stammdaten!$C$27="",0,ROUND(IF(Kosten!$D$14="Wohnfläche",IF(Stammdaten!$C$20*Stammdaten!$B$8=0,0,N(Kosten!$C$14)*Stammdaten!$L$27/(Stammdaten!$C$20*Stammdaten!$B$8)),IF(Kosten!$D$14="Personen",IF(Stammdaten!$M$35=0,0,N(Kosten!$C$14)*Stammdaten!$M$27/Stammdaten!$M$35),IF(Kosten!$D$14="Einheiten",IF(Stammdaten!$C$21*Stammdaten!$B$8=0,0,N(Kosten!$C$14)*Stammdaten!$K$27/(Stammdaten!$C$21*Stammdaten!$B$8)),IF(Kosten!$D$14="Verbrauch Wasser",IF(Stammdaten!$G$35=0,0,N(Kosten!$C$14)*Stammdaten!$G$27/Stammdaten!$G$35),IF(Kosten!$D$14="Heizkostenabrechnung",N(Stammdaten!$I$27),0))))),2))</f>
        <v/>
      </c>
      <c r="G14" s="18">
        <f>IF(Stammdaten!$C$28="",0,ROUND(IF(Kosten!$D$14="Wohnfläche",IF(Stammdaten!$C$20*Stammdaten!$B$8=0,0,N(Kosten!$C$14)*Stammdaten!$L$28/(Stammdaten!$C$20*Stammdaten!$B$8)),IF(Kosten!$D$14="Personen",IF(Stammdaten!$M$35=0,0,N(Kosten!$C$14)*Stammdaten!$M$28/Stammdaten!$M$35),IF(Kosten!$D$14="Einheiten",IF(Stammdaten!$C$21*Stammdaten!$B$8=0,0,N(Kosten!$C$14)*Stammdaten!$K$28/(Stammdaten!$C$21*Stammdaten!$B$8)),IF(Kosten!$D$14="Verbrauch Wasser",IF(Stammdaten!$G$35=0,0,N(Kosten!$C$14)*Stammdaten!$G$28/Stammdaten!$G$35),IF(Kosten!$D$14="Heizkostenabrechnung",N(Stammdaten!$I$28),0))))),2))</f>
        <v/>
      </c>
      <c r="H14" s="18">
        <f>IF(Stammdaten!$C$29="",0,ROUND(IF(Kosten!$D$14="Wohnfläche",IF(Stammdaten!$C$20*Stammdaten!$B$8=0,0,N(Kosten!$C$14)*Stammdaten!$L$29/(Stammdaten!$C$20*Stammdaten!$B$8)),IF(Kosten!$D$14="Personen",IF(Stammdaten!$M$35=0,0,N(Kosten!$C$14)*Stammdaten!$M$29/Stammdaten!$M$35),IF(Kosten!$D$14="Einheiten",IF(Stammdaten!$C$21*Stammdaten!$B$8=0,0,N(Kosten!$C$14)*Stammdaten!$K$29/(Stammdaten!$C$21*Stammdaten!$B$8)),IF(Kosten!$D$14="Verbrauch Wasser",IF(Stammdaten!$G$35=0,0,N(Kosten!$C$14)*Stammdaten!$G$29/Stammdaten!$G$35),IF(Kosten!$D$14="Heizkostenabrechnung",N(Stammdaten!$I$29),0))))),2))</f>
        <v/>
      </c>
      <c r="I14" s="18">
        <f>IF(Stammdaten!$C$30="",0,ROUND(IF(Kosten!$D$14="Wohnfläche",IF(Stammdaten!$C$20*Stammdaten!$B$8=0,0,N(Kosten!$C$14)*Stammdaten!$L$30/(Stammdaten!$C$20*Stammdaten!$B$8)),IF(Kosten!$D$14="Personen",IF(Stammdaten!$M$35=0,0,N(Kosten!$C$14)*Stammdaten!$M$30/Stammdaten!$M$35),IF(Kosten!$D$14="Einheiten",IF(Stammdaten!$C$21*Stammdaten!$B$8=0,0,N(Kosten!$C$14)*Stammdaten!$K$30/(Stammdaten!$C$21*Stammdaten!$B$8)),IF(Kosten!$D$14="Verbrauch Wasser",IF(Stammdaten!$G$35=0,0,N(Kosten!$C$14)*Stammdaten!$G$30/Stammdaten!$G$35),IF(Kosten!$D$14="Heizkostenabrechnung",N(Stammdaten!$I$30),0))))),2))</f>
        <v/>
      </c>
      <c r="J14" s="18">
        <f>IF(Stammdaten!$C$31="",0,ROUND(IF(Kosten!$D$14="Wohnfläche",IF(Stammdaten!$C$20*Stammdaten!$B$8=0,0,N(Kosten!$C$14)*Stammdaten!$L$31/(Stammdaten!$C$20*Stammdaten!$B$8)),IF(Kosten!$D$14="Personen",IF(Stammdaten!$M$35=0,0,N(Kosten!$C$14)*Stammdaten!$M$31/Stammdaten!$M$35),IF(Kosten!$D$14="Einheiten",IF(Stammdaten!$C$21*Stammdaten!$B$8=0,0,N(Kosten!$C$14)*Stammdaten!$K$31/(Stammdaten!$C$21*Stammdaten!$B$8)),IF(Kosten!$D$14="Verbrauch Wasser",IF(Stammdaten!$G$35=0,0,N(Kosten!$C$14)*Stammdaten!$G$31/Stammdaten!$G$35),IF(Kosten!$D$14="Heizkostenabrechnung",N(Stammdaten!$I$31),0))))),2))</f>
        <v/>
      </c>
      <c r="K14" s="18">
        <f>IF(Stammdaten!$C$32="",0,ROUND(IF(Kosten!$D$14="Wohnfläche",IF(Stammdaten!$C$20*Stammdaten!$B$8=0,0,N(Kosten!$C$14)*Stammdaten!$L$32/(Stammdaten!$C$20*Stammdaten!$B$8)),IF(Kosten!$D$14="Personen",IF(Stammdaten!$M$35=0,0,N(Kosten!$C$14)*Stammdaten!$M$32/Stammdaten!$M$35),IF(Kosten!$D$14="Einheiten",IF(Stammdaten!$C$21*Stammdaten!$B$8=0,0,N(Kosten!$C$14)*Stammdaten!$K$32/(Stammdaten!$C$21*Stammdaten!$B$8)),IF(Kosten!$D$14="Verbrauch Wasser",IF(Stammdaten!$G$35=0,0,N(Kosten!$C$14)*Stammdaten!$G$32/Stammdaten!$G$35),IF(Kosten!$D$14="Heizkostenabrechnung",N(Stammdaten!$I$32),0))))),2))</f>
        <v/>
      </c>
      <c r="L14" s="18">
        <f>IF(Stammdaten!$C$33="",0,ROUND(IF(Kosten!$D$14="Wohnfläche",IF(Stammdaten!$C$20*Stammdaten!$B$8=0,0,N(Kosten!$C$14)*Stammdaten!$L$33/(Stammdaten!$C$20*Stammdaten!$B$8)),IF(Kosten!$D$14="Personen",IF(Stammdaten!$M$35=0,0,N(Kosten!$C$14)*Stammdaten!$M$33/Stammdaten!$M$35),IF(Kosten!$D$14="Einheiten",IF(Stammdaten!$C$21*Stammdaten!$B$8=0,0,N(Kosten!$C$14)*Stammdaten!$K$33/(Stammdaten!$C$21*Stammdaten!$B$8)),IF(Kosten!$D$14="Verbrauch Wasser",IF(Stammdaten!$G$35=0,0,N(Kosten!$C$14)*Stammdaten!$G$33/Stammdaten!$G$35),IF(Kosten!$D$14="Heizkostenabrechnung",N(Stammdaten!$I$33),0))))),2))</f>
        <v/>
      </c>
      <c r="M14" s="18">
        <f>IF(Stammdaten!$C$34="",0,ROUND(IF(Kosten!$D$14="Wohnfläche",IF(Stammdaten!$C$20*Stammdaten!$B$8=0,0,N(Kosten!$C$14)*Stammdaten!$L$34/(Stammdaten!$C$20*Stammdaten!$B$8)),IF(Kosten!$D$14="Personen",IF(Stammdaten!$M$35=0,0,N(Kosten!$C$14)*Stammdaten!$M$34/Stammdaten!$M$35),IF(Kosten!$D$14="Einheiten",IF(Stammdaten!$C$21*Stammdaten!$B$8=0,0,N(Kosten!$C$14)*Stammdaten!$K$34/(Stammdaten!$C$21*Stammdaten!$B$8)),IF(Kosten!$D$14="Verbrauch Wasser",IF(Stammdaten!$G$35=0,0,N(Kosten!$C$14)*Stammdaten!$G$34/Stammdaten!$G$35),IF(Kosten!$D$14="Heizkostenabrechnung",N(Stammdaten!$I$34),0))))),2))</f>
        <v/>
      </c>
      <c r="N14" s="18">
        <f>IF(Kosten!$D$14="nicht umlegen",C14,C14-SUM(D14:M14))</f>
        <v/>
      </c>
    </row>
    <row r="15">
      <c r="A15" s="14">
        <f>Kosten!A15</f>
        <v/>
      </c>
      <c r="B15" s="14">
        <f>Kosten!B15</f>
        <v/>
      </c>
      <c r="C15" s="18">
        <f>N(Kosten!C15)</f>
        <v/>
      </c>
      <c r="D15" s="18">
        <f>IF(Stammdaten!$C$25="",0,ROUND(IF(Kosten!$D$15="Wohnfläche",IF(Stammdaten!$C$20*Stammdaten!$B$8=0,0,N(Kosten!$C$15)*Stammdaten!$L$25/(Stammdaten!$C$20*Stammdaten!$B$8)),IF(Kosten!$D$15="Personen",IF(Stammdaten!$M$35=0,0,N(Kosten!$C$15)*Stammdaten!$M$25/Stammdaten!$M$35),IF(Kosten!$D$15="Einheiten",IF(Stammdaten!$C$21*Stammdaten!$B$8=0,0,N(Kosten!$C$15)*Stammdaten!$K$25/(Stammdaten!$C$21*Stammdaten!$B$8)),IF(Kosten!$D$15="Verbrauch Wasser",IF(Stammdaten!$G$35=0,0,N(Kosten!$C$15)*Stammdaten!$G$25/Stammdaten!$G$35),IF(Kosten!$D$15="Heizkostenabrechnung",N(Stammdaten!$I$25),0))))),2))</f>
        <v/>
      </c>
      <c r="E15" s="18">
        <f>IF(Stammdaten!$C$26="",0,ROUND(IF(Kosten!$D$15="Wohnfläche",IF(Stammdaten!$C$20*Stammdaten!$B$8=0,0,N(Kosten!$C$15)*Stammdaten!$L$26/(Stammdaten!$C$20*Stammdaten!$B$8)),IF(Kosten!$D$15="Personen",IF(Stammdaten!$M$35=0,0,N(Kosten!$C$15)*Stammdaten!$M$26/Stammdaten!$M$35),IF(Kosten!$D$15="Einheiten",IF(Stammdaten!$C$21*Stammdaten!$B$8=0,0,N(Kosten!$C$15)*Stammdaten!$K$26/(Stammdaten!$C$21*Stammdaten!$B$8)),IF(Kosten!$D$15="Verbrauch Wasser",IF(Stammdaten!$G$35=0,0,N(Kosten!$C$15)*Stammdaten!$G$26/Stammdaten!$G$35),IF(Kosten!$D$15="Heizkostenabrechnung",N(Stammdaten!$I$26),0))))),2))</f>
        <v/>
      </c>
      <c r="F15" s="18">
        <f>IF(Stammdaten!$C$27="",0,ROUND(IF(Kosten!$D$15="Wohnfläche",IF(Stammdaten!$C$20*Stammdaten!$B$8=0,0,N(Kosten!$C$15)*Stammdaten!$L$27/(Stammdaten!$C$20*Stammdaten!$B$8)),IF(Kosten!$D$15="Personen",IF(Stammdaten!$M$35=0,0,N(Kosten!$C$15)*Stammdaten!$M$27/Stammdaten!$M$35),IF(Kosten!$D$15="Einheiten",IF(Stammdaten!$C$21*Stammdaten!$B$8=0,0,N(Kosten!$C$15)*Stammdaten!$K$27/(Stammdaten!$C$21*Stammdaten!$B$8)),IF(Kosten!$D$15="Verbrauch Wasser",IF(Stammdaten!$G$35=0,0,N(Kosten!$C$15)*Stammdaten!$G$27/Stammdaten!$G$35),IF(Kosten!$D$15="Heizkostenabrechnung",N(Stammdaten!$I$27),0))))),2))</f>
        <v/>
      </c>
      <c r="G15" s="18">
        <f>IF(Stammdaten!$C$28="",0,ROUND(IF(Kosten!$D$15="Wohnfläche",IF(Stammdaten!$C$20*Stammdaten!$B$8=0,0,N(Kosten!$C$15)*Stammdaten!$L$28/(Stammdaten!$C$20*Stammdaten!$B$8)),IF(Kosten!$D$15="Personen",IF(Stammdaten!$M$35=0,0,N(Kosten!$C$15)*Stammdaten!$M$28/Stammdaten!$M$35),IF(Kosten!$D$15="Einheiten",IF(Stammdaten!$C$21*Stammdaten!$B$8=0,0,N(Kosten!$C$15)*Stammdaten!$K$28/(Stammdaten!$C$21*Stammdaten!$B$8)),IF(Kosten!$D$15="Verbrauch Wasser",IF(Stammdaten!$G$35=0,0,N(Kosten!$C$15)*Stammdaten!$G$28/Stammdaten!$G$35),IF(Kosten!$D$15="Heizkostenabrechnung",N(Stammdaten!$I$28),0))))),2))</f>
        <v/>
      </c>
      <c r="H15" s="18">
        <f>IF(Stammdaten!$C$29="",0,ROUND(IF(Kosten!$D$15="Wohnfläche",IF(Stammdaten!$C$20*Stammdaten!$B$8=0,0,N(Kosten!$C$15)*Stammdaten!$L$29/(Stammdaten!$C$20*Stammdaten!$B$8)),IF(Kosten!$D$15="Personen",IF(Stammdaten!$M$35=0,0,N(Kosten!$C$15)*Stammdaten!$M$29/Stammdaten!$M$35),IF(Kosten!$D$15="Einheiten",IF(Stammdaten!$C$21*Stammdaten!$B$8=0,0,N(Kosten!$C$15)*Stammdaten!$K$29/(Stammdaten!$C$21*Stammdaten!$B$8)),IF(Kosten!$D$15="Verbrauch Wasser",IF(Stammdaten!$G$35=0,0,N(Kosten!$C$15)*Stammdaten!$G$29/Stammdaten!$G$35),IF(Kosten!$D$15="Heizkostenabrechnung",N(Stammdaten!$I$29),0))))),2))</f>
        <v/>
      </c>
      <c r="I15" s="18">
        <f>IF(Stammdaten!$C$30="",0,ROUND(IF(Kosten!$D$15="Wohnfläche",IF(Stammdaten!$C$20*Stammdaten!$B$8=0,0,N(Kosten!$C$15)*Stammdaten!$L$30/(Stammdaten!$C$20*Stammdaten!$B$8)),IF(Kosten!$D$15="Personen",IF(Stammdaten!$M$35=0,0,N(Kosten!$C$15)*Stammdaten!$M$30/Stammdaten!$M$35),IF(Kosten!$D$15="Einheiten",IF(Stammdaten!$C$21*Stammdaten!$B$8=0,0,N(Kosten!$C$15)*Stammdaten!$K$30/(Stammdaten!$C$21*Stammdaten!$B$8)),IF(Kosten!$D$15="Verbrauch Wasser",IF(Stammdaten!$G$35=0,0,N(Kosten!$C$15)*Stammdaten!$G$30/Stammdaten!$G$35),IF(Kosten!$D$15="Heizkostenabrechnung",N(Stammdaten!$I$30),0))))),2))</f>
        <v/>
      </c>
      <c r="J15" s="18">
        <f>IF(Stammdaten!$C$31="",0,ROUND(IF(Kosten!$D$15="Wohnfläche",IF(Stammdaten!$C$20*Stammdaten!$B$8=0,0,N(Kosten!$C$15)*Stammdaten!$L$31/(Stammdaten!$C$20*Stammdaten!$B$8)),IF(Kosten!$D$15="Personen",IF(Stammdaten!$M$35=0,0,N(Kosten!$C$15)*Stammdaten!$M$31/Stammdaten!$M$35),IF(Kosten!$D$15="Einheiten",IF(Stammdaten!$C$21*Stammdaten!$B$8=0,0,N(Kosten!$C$15)*Stammdaten!$K$31/(Stammdaten!$C$21*Stammdaten!$B$8)),IF(Kosten!$D$15="Verbrauch Wasser",IF(Stammdaten!$G$35=0,0,N(Kosten!$C$15)*Stammdaten!$G$31/Stammdaten!$G$35),IF(Kosten!$D$15="Heizkostenabrechnung",N(Stammdaten!$I$31),0))))),2))</f>
        <v/>
      </c>
      <c r="K15" s="18">
        <f>IF(Stammdaten!$C$32="",0,ROUND(IF(Kosten!$D$15="Wohnfläche",IF(Stammdaten!$C$20*Stammdaten!$B$8=0,0,N(Kosten!$C$15)*Stammdaten!$L$32/(Stammdaten!$C$20*Stammdaten!$B$8)),IF(Kosten!$D$15="Personen",IF(Stammdaten!$M$35=0,0,N(Kosten!$C$15)*Stammdaten!$M$32/Stammdaten!$M$35),IF(Kosten!$D$15="Einheiten",IF(Stammdaten!$C$21*Stammdaten!$B$8=0,0,N(Kosten!$C$15)*Stammdaten!$K$32/(Stammdaten!$C$21*Stammdaten!$B$8)),IF(Kosten!$D$15="Verbrauch Wasser",IF(Stammdaten!$G$35=0,0,N(Kosten!$C$15)*Stammdaten!$G$32/Stammdaten!$G$35),IF(Kosten!$D$15="Heizkostenabrechnung",N(Stammdaten!$I$32),0))))),2))</f>
        <v/>
      </c>
      <c r="L15" s="18">
        <f>IF(Stammdaten!$C$33="",0,ROUND(IF(Kosten!$D$15="Wohnfläche",IF(Stammdaten!$C$20*Stammdaten!$B$8=0,0,N(Kosten!$C$15)*Stammdaten!$L$33/(Stammdaten!$C$20*Stammdaten!$B$8)),IF(Kosten!$D$15="Personen",IF(Stammdaten!$M$35=0,0,N(Kosten!$C$15)*Stammdaten!$M$33/Stammdaten!$M$35),IF(Kosten!$D$15="Einheiten",IF(Stammdaten!$C$21*Stammdaten!$B$8=0,0,N(Kosten!$C$15)*Stammdaten!$K$33/(Stammdaten!$C$21*Stammdaten!$B$8)),IF(Kosten!$D$15="Verbrauch Wasser",IF(Stammdaten!$G$35=0,0,N(Kosten!$C$15)*Stammdaten!$G$33/Stammdaten!$G$35),IF(Kosten!$D$15="Heizkostenabrechnung",N(Stammdaten!$I$33),0))))),2))</f>
        <v/>
      </c>
      <c r="M15" s="18">
        <f>IF(Stammdaten!$C$34="",0,ROUND(IF(Kosten!$D$15="Wohnfläche",IF(Stammdaten!$C$20*Stammdaten!$B$8=0,0,N(Kosten!$C$15)*Stammdaten!$L$34/(Stammdaten!$C$20*Stammdaten!$B$8)),IF(Kosten!$D$15="Personen",IF(Stammdaten!$M$35=0,0,N(Kosten!$C$15)*Stammdaten!$M$34/Stammdaten!$M$35),IF(Kosten!$D$15="Einheiten",IF(Stammdaten!$C$21*Stammdaten!$B$8=0,0,N(Kosten!$C$15)*Stammdaten!$K$34/(Stammdaten!$C$21*Stammdaten!$B$8)),IF(Kosten!$D$15="Verbrauch Wasser",IF(Stammdaten!$G$35=0,0,N(Kosten!$C$15)*Stammdaten!$G$34/Stammdaten!$G$35),IF(Kosten!$D$15="Heizkostenabrechnung",N(Stammdaten!$I$34),0))))),2))</f>
        <v/>
      </c>
      <c r="N15" s="18">
        <f>IF(Kosten!$D$15="nicht umlegen",C15,C15-SUM(D15:M15))</f>
        <v/>
      </c>
    </row>
    <row r="16">
      <c r="A16" s="14">
        <f>Kosten!A16</f>
        <v/>
      </c>
      <c r="B16" s="14">
        <f>Kosten!B16</f>
        <v/>
      </c>
      <c r="C16" s="18">
        <f>N(Kosten!C16)</f>
        <v/>
      </c>
      <c r="D16" s="18">
        <f>IF(Stammdaten!$C$25="",0,ROUND(IF(Kosten!$D$16="Wohnfläche",IF(Stammdaten!$C$20*Stammdaten!$B$8=0,0,N(Kosten!$C$16)*Stammdaten!$L$25/(Stammdaten!$C$20*Stammdaten!$B$8)),IF(Kosten!$D$16="Personen",IF(Stammdaten!$M$35=0,0,N(Kosten!$C$16)*Stammdaten!$M$25/Stammdaten!$M$35),IF(Kosten!$D$16="Einheiten",IF(Stammdaten!$C$21*Stammdaten!$B$8=0,0,N(Kosten!$C$16)*Stammdaten!$K$25/(Stammdaten!$C$21*Stammdaten!$B$8)),IF(Kosten!$D$16="Verbrauch Wasser",IF(Stammdaten!$G$35=0,0,N(Kosten!$C$16)*Stammdaten!$G$25/Stammdaten!$G$35),IF(Kosten!$D$16="Heizkostenabrechnung",N(Stammdaten!$I$25),0))))),2))</f>
        <v/>
      </c>
      <c r="E16" s="18">
        <f>IF(Stammdaten!$C$26="",0,ROUND(IF(Kosten!$D$16="Wohnfläche",IF(Stammdaten!$C$20*Stammdaten!$B$8=0,0,N(Kosten!$C$16)*Stammdaten!$L$26/(Stammdaten!$C$20*Stammdaten!$B$8)),IF(Kosten!$D$16="Personen",IF(Stammdaten!$M$35=0,0,N(Kosten!$C$16)*Stammdaten!$M$26/Stammdaten!$M$35),IF(Kosten!$D$16="Einheiten",IF(Stammdaten!$C$21*Stammdaten!$B$8=0,0,N(Kosten!$C$16)*Stammdaten!$K$26/(Stammdaten!$C$21*Stammdaten!$B$8)),IF(Kosten!$D$16="Verbrauch Wasser",IF(Stammdaten!$G$35=0,0,N(Kosten!$C$16)*Stammdaten!$G$26/Stammdaten!$G$35),IF(Kosten!$D$16="Heizkostenabrechnung",N(Stammdaten!$I$26),0))))),2))</f>
        <v/>
      </c>
      <c r="F16" s="18">
        <f>IF(Stammdaten!$C$27="",0,ROUND(IF(Kosten!$D$16="Wohnfläche",IF(Stammdaten!$C$20*Stammdaten!$B$8=0,0,N(Kosten!$C$16)*Stammdaten!$L$27/(Stammdaten!$C$20*Stammdaten!$B$8)),IF(Kosten!$D$16="Personen",IF(Stammdaten!$M$35=0,0,N(Kosten!$C$16)*Stammdaten!$M$27/Stammdaten!$M$35),IF(Kosten!$D$16="Einheiten",IF(Stammdaten!$C$21*Stammdaten!$B$8=0,0,N(Kosten!$C$16)*Stammdaten!$K$27/(Stammdaten!$C$21*Stammdaten!$B$8)),IF(Kosten!$D$16="Verbrauch Wasser",IF(Stammdaten!$G$35=0,0,N(Kosten!$C$16)*Stammdaten!$G$27/Stammdaten!$G$35),IF(Kosten!$D$16="Heizkostenabrechnung",N(Stammdaten!$I$27),0))))),2))</f>
        <v/>
      </c>
      <c r="G16" s="18">
        <f>IF(Stammdaten!$C$28="",0,ROUND(IF(Kosten!$D$16="Wohnfläche",IF(Stammdaten!$C$20*Stammdaten!$B$8=0,0,N(Kosten!$C$16)*Stammdaten!$L$28/(Stammdaten!$C$20*Stammdaten!$B$8)),IF(Kosten!$D$16="Personen",IF(Stammdaten!$M$35=0,0,N(Kosten!$C$16)*Stammdaten!$M$28/Stammdaten!$M$35),IF(Kosten!$D$16="Einheiten",IF(Stammdaten!$C$21*Stammdaten!$B$8=0,0,N(Kosten!$C$16)*Stammdaten!$K$28/(Stammdaten!$C$21*Stammdaten!$B$8)),IF(Kosten!$D$16="Verbrauch Wasser",IF(Stammdaten!$G$35=0,0,N(Kosten!$C$16)*Stammdaten!$G$28/Stammdaten!$G$35),IF(Kosten!$D$16="Heizkostenabrechnung",N(Stammdaten!$I$28),0))))),2))</f>
        <v/>
      </c>
      <c r="H16" s="18">
        <f>IF(Stammdaten!$C$29="",0,ROUND(IF(Kosten!$D$16="Wohnfläche",IF(Stammdaten!$C$20*Stammdaten!$B$8=0,0,N(Kosten!$C$16)*Stammdaten!$L$29/(Stammdaten!$C$20*Stammdaten!$B$8)),IF(Kosten!$D$16="Personen",IF(Stammdaten!$M$35=0,0,N(Kosten!$C$16)*Stammdaten!$M$29/Stammdaten!$M$35),IF(Kosten!$D$16="Einheiten",IF(Stammdaten!$C$21*Stammdaten!$B$8=0,0,N(Kosten!$C$16)*Stammdaten!$K$29/(Stammdaten!$C$21*Stammdaten!$B$8)),IF(Kosten!$D$16="Verbrauch Wasser",IF(Stammdaten!$G$35=0,0,N(Kosten!$C$16)*Stammdaten!$G$29/Stammdaten!$G$35),IF(Kosten!$D$16="Heizkostenabrechnung",N(Stammdaten!$I$29),0))))),2))</f>
        <v/>
      </c>
      <c r="I16" s="18">
        <f>IF(Stammdaten!$C$30="",0,ROUND(IF(Kosten!$D$16="Wohnfläche",IF(Stammdaten!$C$20*Stammdaten!$B$8=0,0,N(Kosten!$C$16)*Stammdaten!$L$30/(Stammdaten!$C$20*Stammdaten!$B$8)),IF(Kosten!$D$16="Personen",IF(Stammdaten!$M$35=0,0,N(Kosten!$C$16)*Stammdaten!$M$30/Stammdaten!$M$35),IF(Kosten!$D$16="Einheiten",IF(Stammdaten!$C$21*Stammdaten!$B$8=0,0,N(Kosten!$C$16)*Stammdaten!$K$30/(Stammdaten!$C$21*Stammdaten!$B$8)),IF(Kosten!$D$16="Verbrauch Wasser",IF(Stammdaten!$G$35=0,0,N(Kosten!$C$16)*Stammdaten!$G$30/Stammdaten!$G$35),IF(Kosten!$D$16="Heizkostenabrechnung",N(Stammdaten!$I$30),0))))),2))</f>
        <v/>
      </c>
      <c r="J16" s="18">
        <f>IF(Stammdaten!$C$31="",0,ROUND(IF(Kosten!$D$16="Wohnfläche",IF(Stammdaten!$C$20*Stammdaten!$B$8=0,0,N(Kosten!$C$16)*Stammdaten!$L$31/(Stammdaten!$C$20*Stammdaten!$B$8)),IF(Kosten!$D$16="Personen",IF(Stammdaten!$M$35=0,0,N(Kosten!$C$16)*Stammdaten!$M$31/Stammdaten!$M$35),IF(Kosten!$D$16="Einheiten",IF(Stammdaten!$C$21*Stammdaten!$B$8=0,0,N(Kosten!$C$16)*Stammdaten!$K$31/(Stammdaten!$C$21*Stammdaten!$B$8)),IF(Kosten!$D$16="Verbrauch Wasser",IF(Stammdaten!$G$35=0,0,N(Kosten!$C$16)*Stammdaten!$G$31/Stammdaten!$G$35),IF(Kosten!$D$16="Heizkostenabrechnung",N(Stammdaten!$I$31),0))))),2))</f>
        <v/>
      </c>
      <c r="K16" s="18">
        <f>IF(Stammdaten!$C$32="",0,ROUND(IF(Kosten!$D$16="Wohnfläche",IF(Stammdaten!$C$20*Stammdaten!$B$8=0,0,N(Kosten!$C$16)*Stammdaten!$L$32/(Stammdaten!$C$20*Stammdaten!$B$8)),IF(Kosten!$D$16="Personen",IF(Stammdaten!$M$35=0,0,N(Kosten!$C$16)*Stammdaten!$M$32/Stammdaten!$M$35),IF(Kosten!$D$16="Einheiten",IF(Stammdaten!$C$21*Stammdaten!$B$8=0,0,N(Kosten!$C$16)*Stammdaten!$K$32/(Stammdaten!$C$21*Stammdaten!$B$8)),IF(Kosten!$D$16="Verbrauch Wasser",IF(Stammdaten!$G$35=0,0,N(Kosten!$C$16)*Stammdaten!$G$32/Stammdaten!$G$35),IF(Kosten!$D$16="Heizkostenabrechnung",N(Stammdaten!$I$32),0))))),2))</f>
        <v/>
      </c>
      <c r="L16" s="18">
        <f>IF(Stammdaten!$C$33="",0,ROUND(IF(Kosten!$D$16="Wohnfläche",IF(Stammdaten!$C$20*Stammdaten!$B$8=0,0,N(Kosten!$C$16)*Stammdaten!$L$33/(Stammdaten!$C$20*Stammdaten!$B$8)),IF(Kosten!$D$16="Personen",IF(Stammdaten!$M$35=0,0,N(Kosten!$C$16)*Stammdaten!$M$33/Stammdaten!$M$35),IF(Kosten!$D$16="Einheiten",IF(Stammdaten!$C$21*Stammdaten!$B$8=0,0,N(Kosten!$C$16)*Stammdaten!$K$33/(Stammdaten!$C$21*Stammdaten!$B$8)),IF(Kosten!$D$16="Verbrauch Wasser",IF(Stammdaten!$G$35=0,0,N(Kosten!$C$16)*Stammdaten!$G$33/Stammdaten!$G$35),IF(Kosten!$D$16="Heizkostenabrechnung",N(Stammdaten!$I$33),0))))),2))</f>
        <v/>
      </c>
      <c r="M16" s="18">
        <f>IF(Stammdaten!$C$34="",0,ROUND(IF(Kosten!$D$16="Wohnfläche",IF(Stammdaten!$C$20*Stammdaten!$B$8=0,0,N(Kosten!$C$16)*Stammdaten!$L$34/(Stammdaten!$C$20*Stammdaten!$B$8)),IF(Kosten!$D$16="Personen",IF(Stammdaten!$M$35=0,0,N(Kosten!$C$16)*Stammdaten!$M$34/Stammdaten!$M$35),IF(Kosten!$D$16="Einheiten",IF(Stammdaten!$C$21*Stammdaten!$B$8=0,0,N(Kosten!$C$16)*Stammdaten!$K$34/(Stammdaten!$C$21*Stammdaten!$B$8)),IF(Kosten!$D$16="Verbrauch Wasser",IF(Stammdaten!$G$35=0,0,N(Kosten!$C$16)*Stammdaten!$G$34/Stammdaten!$G$35),IF(Kosten!$D$16="Heizkostenabrechnung",N(Stammdaten!$I$34),0))))),2))</f>
        <v/>
      </c>
      <c r="N16" s="18">
        <f>IF(Kosten!$D$16="nicht umlegen",C16,C16-SUM(D16:M16))</f>
        <v/>
      </c>
    </row>
    <row r="17">
      <c r="A17" s="14">
        <f>Kosten!A17</f>
        <v/>
      </c>
      <c r="B17" s="14">
        <f>Kosten!B17</f>
        <v/>
      </c>
      <c r="C17" s="18">
        <f>N(Kosten!C17)</f>
        <v/>
      </c>
      <c r="D17" s="18">
        <f>IF(Stammdaten!$C$25="",0,ROUND(IF(Kosten!$D$17="Wohnfläche",IF(Stammdaten!$C$20*Stammdaten!$B$8=0,0,N(Kosten!$C$17)*Stammdaten!$L$25/(Stammdaten!$C$20*Stammdaten!$B$8)),IF(Kosten!$D$17="Personen",IF(Stammdaten!$M$35=0,0,N(Kosten!$C$17)*Stammdaten!$M$25/Stammdaten!$M$35),IF(Kosten!$D$17="Einheiten",IF(Stammdaten!$C$21*Stammdaten!$B$8=0,0,N(Kosten!$C$17)*Stammdaten!$K$25/(Stammdaten!$C$21*Stammdaten!$B$8)),IF(Kosten!$D$17="Verbrauch Wasser",IF(Stammdaten!$G$35=0,0,N(Kosten!$C$17)*Stammdaten!$G$25/Stammdaten!$G$35),IF(Kosten!$D$17="Heizkostenabrechnung",N(Stammdaten!$I$25),0))))),2))</f>
        <v/>
      </c>
      <c r="E17" s="18">
        <f>IF(Stammdaten!$C$26="",0,ROUND(IF(Kosten!$D$17="Wohnfläche",IF(Stammdaten!$C$20*Stammdaten!$B$8=0,0,N(Kosten!$C$17)*Stammdaten!$L$26/(Stammdaten!$C$20*Stammdaten!$B$8)),IF(Kosten!$D$17="Personen",IF(Stammdaten!$M$35=0,0,N(Kosten!$C$17)*Stammdaten!$M$26/Stammdaten!$M$35),IF(Kosten!$D$17="Einheiten",IF(Stammdaten!$C$21*Stammdaten!$B$8=0,0,N(Kosten!$C$17)*Stammdaten!$K$26/(Stammdaten!$C$21*Stammdaten!$B$8)),IF(Kosten!$D$17="Verbrauch Wasser",IF(Stammdaten!$G$35=0,0,N(Kosten!$C$17)*Stammdaten!$G$26/Stammdaten!$G$35),IF(Kosten!$D$17="Heizkostenabrechnung",N(Stammdaten!$I$26),0))))),2))</f>
        <v/>
      </c>
      <c r="F17" s="18">
        <f>IF(Stammdaten!$C$27="",0,ROUND(IF(Kosten!$D$17="Wohnfläche",IF(Stammdaten!$C$20*Stammdaten!$B$8=0,0,N(Kosten!$C$17)*Stammdaten!$L$27/(Stammdaten!$C$20*Stammdaten!$B$8)),IF(Kosten!$D$17="Personen",IF(Stammdaten!$M$35=0,0,N(Kosten!$C$17)*Stammdaten!$M$27/Stammdaten!$M$35),IF(Kosten!$D$17="Einheiten",IF(Stammdaten!$C$21*Stammdaten!$B$8=0,0,N(Kosten!$C$17)*Stammdaten!$K$27/(Stammdaten!$C$21*Stammdaten!$B$8)),IF(Kosten!$D$17="Verbrauch Wasser",IF(Stammdaten!$G$35=0,0,N(Kosten!$C$17)*Stammdaten!$G$27/Stammdaten!$G$35),IF(Kosten!$D$17="Heizkostenabrechnung",N(Stammdaten!$I$27),0))))),2))</f>
        <v/>
      </c>
      <c r="G17" s="18">
        <f>IF(Stammdaten!$C$28="",0,ROUND(IF(Kosten!$D$17="Wohnfläche",IF(Stammdaten!$C$20*Stammdaten!$B$8=0,0,N(Kosten!$C$17)*Stammdaten!$L$28/(Stammdaten!$C$20*Stammdaten!$B$8)),IF(Kosten!$D$17="Personen",IF(Stammdaten!$M$35=0,0,N(Kosten!$C$17)*Stammdaten!$M$28/Stammdaten!$M$35),IF(Kosten!$D$17="Einheiten",IF(Stammdaten!$C$21*Stammdaten!$B$8=0,0,N(Kosten!$C$17)*Stammdaten!$K$28/(Stammdaten!$C$21*Stammdaten!$B$8)),IF(Kosten!$D$17="Verbrauch Wasser",IF(Stammdaten!$G$35=0,0,N(Kosten!$C$17)*Stammdaten!$G$28/Stammdaten!$G$35),IF(Kosten!$D$17="Heizkostenabrechnung",N(Stammdaten!$I$28),0))))),2))</f>
        <v/>
      </c>
      <c r="H17" s="18">
        <f>IF(Stammdaten!$C$29="",0,ROUND(IF(Kosten!$D$17="Wohnfläche",IF(Stammdaten!$C$20*Stammdaten!$B$8=0,0,N(Kosten!$C$17)*Stammdaten!$L$29/(Stammdaten!$C$20*Stammdaten!$B$8)),IF(Kosten!$D$17="Personen",IF(Stammdaten!$M$35=0,0,N(Kosten!$C$17)*Stammdaten!$M$29/Stammdaten!$M$35),IF(Kosten!$D$17="Einheiten",IF(Stammdaten!$C$21*Stammdaten!$B$8=0,0,N(Kosten!$C$17)*Stammdaten!$K$29/(Stammdaten!$C$21*Stammdaten!$B$8)),IF(Kosten!$D$17="Verbrauch Wasser",IF(Stammdaten!$G$35=0,0,N(Kosten!$C$17)*Stammdaten!$G$29/Stammdaten!$G$35),IF(Kosten!$D$17="Heizkostenabrechnung",N(Stammdaten!$I$29),0))))),2))</f>
        <v/>
      </c>
      <c r="I17" s="18">
        <f>IF(Stammdaten!$C$30="",0,ROUND(IF(Kosten!$D$17="Wohnfläche",IF(Stammdaten!$C$20*Stammdaten!$B$8=0,0,N(Kosten!$C$17)*Stammdaten!$L$30/(Stammdaten!$C$20*Stammdaten!$B$8)),IF(Kosten!$D$17="Personen",IF(Stammdaten!$M$35=0,0,N(Kosten!$C$17)*Stammdaten!$M$30/Stammdaten!$M$35),IF(Kosten!$D$17="Einheiten",IF(Stammdaten!$C$21*Stammdaten!$B$8=0,0,N(Kosten!$C$17)*Stammdaten!$K$30/(Stammdaten!$C$21*Stammdaten!$B$8)),IF(Kosten!$D$17="Verbrauch Wasser",IF(Stammdaten!$G$35=0,0,N(Kosten!$C$17)*Stammdaten!$G$30/Stammdaten!$G$35),IF(Kosten!$D$17="Heizkostenabrechnung",N(Stammdaten!$I$30),0))))),2))</f>
        <v/>
      </c>
      <c r="J17" s="18">
        <f>IF(Stammdaten!$C$31="",0,ROUND(IF(Kosten!$D$17="Wohnfläche",IF(Stammdaten!$C$20*Stammdaten!$B$8=0,0,N(Kosten!$C$17)*Stammdaten!$L$31/(Stammdaten!$C$20*Stammdaten!$B$8)),IF(Kosten!$D$17="Personen",IF(Stammdaten!$M$35=0,0,N(Kosten!$C$17)*Stammdaten!$M$31/Stammdaten!$M$35),IF(Kosten!$D$17="Einheiten",IF(Stammdaten!$C$21*Stammdaten!$B$8=0,0,N(Kosten!$C$17)*Stammdaten!$K$31/(Stammdaten!$C$21*Stammdaten!$B$8)),IF(Kosten!$D$17="Verbrauch Wasser",IF(Stammdaten!$G$35=0,0,N(Kosten!$C$17)*Stammdaten!$G$31/Stammdaten!$G$35),IF(Kosten!$D$17="Heizkostenabrechnung",N(Stammdaten!$I$31),0))))),2))</f>
        <v/>
      </c>
      <c r="K17" s="18">
        <f>IF(Stammdaten!$C$32="",0,ROUND(IF(Kosten!$D$17="Wohnfläche",IF(Stammdaten!$C$20*Stammdaten!$B$8=0,0,N(Kosten!$C$17)*Stammdaten!$L$32/(Stammdaten!$C$20*Stammdaten!$B$8)),IF(Kosten!$D$17="Personen",IF(Stammdaten!$M$35=0,0,N(Kosten!$C$17)*Stammdaten!$M$32/Stammdaten!$M$35),IF(Kosten!$D$17="Einheiten",IF(Stammdaten!$C$21*Stammdaten!$B$8=0,0,N(Kosten!$C$17)*Stammdaten!$K$32/(Stammdaten!$C$21*Stammdaten!$B$8)),IF(Kosten!$D$17="Verbrauch Wasser",IF(Stammdaten!$G$35=0,0,N(Kosten!$C$17)*Stammdaten!$G$32/Stammdaten!$G$35),IF(Kosten!$D$17="Heizkostenabrechnung",N(Stammdaten!$I$32),0))))),2))</f>
        <v/>
      </c>
      <c r="L17" s="18">
        <f>IF(Stammdaten!$C$33="",0,ROUND(IF(Kosten!$D$17="Wohnfläche",IF(Stammdaten!$C$20*Stammdaten!$B$8=0,0,N(Kosten!$C$17)*Stammdaten!$L$33/(Stammdaten!$C$20*Stammdaten!$B$8)),IF(Kosten!$D$17="Personen",IF(Stammdaten!$M$35=0,0,N(Kosten!$C$17)*Stammdaten!$M$33/Stammdaten!$M$35),IF(Kosten!$D$17="Einheiten",IF(Stammdaten!$C$21*Stammdaten!$B$8=0,0,N(Kosten!$C$17)*Stammdaten!$K$33/(Stammdaten!$C$21*Stammdaten!$B$8)),IF(Kosten!$D$17="Verbrauch Wasser",IF(Stammdaten!$G$35=0,0,N(Kosten!$C$17)*Stammdaten!$G$33/Stammdaten!$G$35),IF(Kosten!$D$17="Heizkostenabrechnung",N(Stammdaten!$I$33),0))))),2))</f>
        <v/>
      </c>
      <c r="M17" s="18">
        <f>IF(Stammdaten!$C$34="",0,ROUND(IF(Kosten!$D$17="Wohnfläche",IF(Stammdaten!$C$20*Stammdaten!$B$8=0,0,N(Kosten!$C$17)*Stammdaten!$L$34/(Stammdaten!$C$20*Stammdaten!$B$8)),IF(Kosten!$D$17="Personen",IF(Stammdaten!$M$35=0,0,N(Kosten!$C$17)*Stammdaten!$M$34/Stammdaten!$M$35),IF(Kosten!$D$17="Einheiten",IF(Stammdaten!$C$21*Stammdaten!$B$8=0,0,N(Kosten!$C$17)*Stammdaten!$K$34/(Stammdaten!$C$21*Stammdaten!$B$8)),IF(Kosten!$D$17="Verbrauch Wasser",IF(Stammdaten!$G$35=0,0,N(Kosten!$C$17)*Stammdaten!$G$34/Stammdaten!$G$35),IF(Kosten!$D$17="Heizkostenabrechnung",N(Stammdaten!$I$34),0))))),2))</f>
        <v/>
      </c>
      <c r="N17" s="18">
        <f>IF(Kosten!$D$17="nicht umlegen",C17,C17-SUM(D17:M17))</f>
        <v/>
      </c>
    </row>
    <row r="18">
      <c r="A18" s="14">
        <f>Kosten!A18</f>
        <v/>
      </c>
      <c r="B18" s="14">
        <f>Kosten!B18</f>
        <v/>
      </c>
      <c r="C18" s="18">
        <f>N(Kosten!C18)</f>
        <v/>
      </c>
      <c r="D18" s="18">
        <f>IF(Stammdaten!$C$25="",0,ROUND(IF(Kosten!$D$18="Wohnfläche",IF(Stammdaten!$C$20*Stammdaten!$B$8=0,0,N(Kosten!$C$18)*Stammdaten!$L$25/(Stammdaten!$C$20*Stammdaten!$B$8)),IF(Kosten!$D$18="Personen",IF(Stammdaten!$M$35=0,0,N(Kosten!$C$18)*Stammdaten!$M$25/Stammdaten!$M$35),IF(Kosten!$D$18="Einheiten",IF(Stammdaten!$C$21*Stammdaten!$B$8=0,0,N(Kosten!$C$18)*Stammdaten!$K$25/(Stammdaten!$C$21*Stammdaten!$B$8)),IF(Kosten!$D$18="Verbrauch Wasser",IF(Stammdaten!$G$35=0,0,N(Kosten!$C$18)*Stammdaten!$G$25/Stammdaten!$G$35),IF(Kosten!$D$18="Heizkostenabrechnung",N(Stammdaten!$I$25),0))))),2))</f>
        <v/>
      </c>
      <c r="E18" s="18">
        <f>IF(Stammdaten!$C$26="",0,ROUND(IF(Kosten!$D$18="Wohnfläche",IF(Stammdaten!$C$20*Stammdaten!$B$8=0,0,N(Kosten!$C$18)*Stammdaten!$L$26/(Stammdaten!$C$20*Stammdaten!$B$8)),IF(Kosten!$D$18="Personen",IF(Stammdaten!$M$35=0,0,N(Kosten!$C$18)*Stammdaten!$M$26/Stammdaten!$M$35),IF(Kosten!$D$18="Einheiten",IF(Stammdaten!$C$21*Stammdaten!$B$8=0,0,N(Kosten!$C$18)*Stammdaten!$K$26/(Stammdaten!$C$21*Stammdaten!$B$8)),IF(Kosten!$D$18="Verbrauch Wasser",IF(Stammdaten!$G$35=0,0,N(Kosten!$C$18)*Stammdaten!$G$26/Stammdaten!$G$35),IF(Kosten!$D$18="Heizkostenabrechnung",N(Stammdaten!$I$26),0))))),2))</f>
        <v/>
      </c>
      <c r="F18" s="18">
        <f>IF(Stammdaten!$C$27="",0,ROUND(IF(Kosten!$D$18="Wohnfläche",IF(Stammdaten!$C$20*Stammdaten!$B$8=0,0,N(Kosten!$C$18)*Stammdaten!$L$27/(Stammdaten!$C$20*Stammdaten!$B$8)),IF(Kosten!$D$18="Personen",IF(Stammdaten!$M$35=0,0,N(Kosten!$C$18)*Stammdaten!$M$27/Stammdaten!$M$35),IF(Kosten!$D$18="Einheiten",IF(Stammdaten!$C$21*Stammdaten!$B$8=0,0,N(Kosten!$C$18)*Stammdaten!$K$27/(Stammdaten!$C$21*Stammdaten!$B$8)),IF(Kosten!$D$18="Verbrauch Wasser",IF(Stammdaten!$G$35=0,0,N(Kosten!$C$18)*Stammdaten!$G$27/Stammdaten!$G$35),IF(Kosten!$D$18="Heizkostenabrechnung",N(Stammdaten!$I$27),0))))),2))</f>
        <v/>
      </c>
      <c r="G18" s="18">
        <f>IF(Stammdaten!$C$28="",0,ROUND(IF(Kosten!$D$18="Wohnfläche",IF(Stammdaten!$C$20*Stammdaten!$B$8=0,0,N(Kosten!$C$18)*Stammdaten!$L$28/(Stammdaten!$C$20*Stammdaten!$B$8)),IF(Kosten!$D$18="Personen",IF(Stammdaten!$M$35=0,0,N(Kosten!$C$18)*Stammdaten!$M$28/Stammdaten!$M$35),IF(Kosten!$D$18="Einheiten",IF(Stammdaten!$C$21*Stammdaten!$B$8=0,0,N(Kosten!$C$18)*Stammdaten!$K$28/(Stammdaten!$C$21*Stammdaten!$B$8)),IF(Kosten!$D$18="Verbrauch Wasser",IF(Stammdaten!$G$35=0,0,N(Kosten!$C$18)*Stammdaten!$G$28/Stammdaten!$G$35),IF(Kosten!$D$18="Heizkostenabrechnung",N(Stammdaten!$I$28),0))))),2))</f>
        <v/>
      </c>
      <c r="H18" s="18">
        <f>IF(Stammdaten!$C$29="",0,ROUND(IF(Kosten!$D$18="Wohnfläche",IF(Stammdaten!$C$20*Stammdaten!$B$8=0,0,N(Kosten!$C$18)*Stammdaten!$L$29/(Stammdaten!$C$20*Stammdaten!$B$8)),IF(Kosten!$D$18="Personen",IF(Stammdaten!$M$35=0,0,N(Kosten!$C$18)*Stammdaten!$M$29/Stammdaten!$M$35),IF(Kosten!$D$18="Einheiten",IF(Stammdaten!$C$21*Stammdaten!$B$8=0,0,N(Kosten!$C$18)*Stammdaten!$K$29/(Stammdaten!$C$21*Stammdaten!$B$8)),IF(Kosten!$D$18="Verbrauch Wasser",IF(Stammdaten!$G$35=0,0,N(Kosten!$C$18)*Stammdaten!$G$29/Stammdaten!$G$35),IF(Kosten!$D$18="Heizkostenabrechnung",N(Stammdaten!$I$29),0))))),2))</f>
        <v/>
      </c>
      <c r="I18" s="18">
        <f>IF(Stammdaten!$C$30="",0,ROUND(IF(Kosten!$D$18="Wohnfläche",IF(Stammdaten!$C$20*Stammdaten!$B$8=0,0,N(Kosten!$C$18)*Stammdaten!$L$30/(Stammdaten!$C$20*Stammdaten!$B$8)),IF(Kosten!$D$18="Personen",IF(Stammdaten!$M$35=0,0,N(Kosten!$C$18)*Stammdaten!$M$30/Stammdaten!$M$35),IF(Kosten!$D$18="Einheiten",IF(Stammdaten!$C$21*Stammdaten!$B$8=0,0,N(Kosten!$C$18)*Stammdaten!$K$30/(Stammdaten!$C$21*Stammdaten!$B$8)),IF(Kosten!$D$18="Verbrauch Wasser",IF(Stammdaten!$G$35=0,0,N(Kosten!$C$18)*Stammdaten!$G$30/Stammdaten!$G$35),IF(Kosten!$D$18="Heizkostenabrechnung",N(Stammdaten!$I$30),0))))),2))</f>
        <v/>
      </c>
      <c r="J18" s="18">
        <f>IF(Stammdaten!$C$31="",0,ROUND(IF(Kosten!$D$18="Wohnfläche",IF(Stammdaten!$C$20*Stammdaten!$B$8=0,0,N(Kosten!$C$18)*Stammdaten!$L$31/(Stammdaten!$C$20*Stammdaten!$B$8)),IF(Kosten!$D$18="Personen",IF(Stammdaten!$M$35=0,0,N(Kosten!$C$18)*Stammdaten!$M$31/Stammdaten!$M$35),IF(Kosten!$D$18="Einheiten",IF(Stammdaten!$C$21*Stammdaten!$B$8=0,0,N(Kosten!$C$18)*Stammdaten!$K$31/(Stammdaten!$C$21*Stammdaten!$B$8)),IF(Kosten!$D$18="Verbrauch Wasser",IF(Stammdaten!$G$35=0,0,N(Kosten!$C$18)*Stammdaten!$G$31/Stammdaten!$G$35),IF(Kosten!$D$18="Heizkostenabrechnung",N(Stammdaten!$I$31),0))))),2))</f>
        <v/>
      </c>
      <c r="K18" s="18">
        <f>IF(Stammdaten!$C$32="",0,ROUND(IF(Kosten!$D$18="Wohnfläche",IF(Stammdaten!$C$20*Stammdaten!$B$8=0,0,N(Kosten!$C$18)*Stammdaten!$L$32/(Stammdaten!$C$20*Stammdaten!$B$8)),IF(Kosten!$D$18="Personen",IF(Stammdaten!$M$35=0,0,N(Kosten!$C$18)*Stammdaten!$M$32/Stammdaten!$M$35),IF(Kosten!$D$18="Einheiten",IF(Stammdaten!$C$21*Stammdaten!$B$8=0,0,N(Kosten!$C$18)*Stammdaten!$K$32/(Stammdaten!$C$21*Stammdaten!$B$8)),IF(Kosten!$D$18="Verbrauch Wasser",IF(Stammdaten!$G$35=0,0,N(Kosten!$C$18)*Stammdaten!$G$32/Stammdaten!$G$35),IF(Kosten!$D$18="Heizkostenabrechnung",N(Stammdaten!$I$32),0))))),2))</f>
        <v/>
      </c>
      <c r="L18" s="18">
        <f>IF(Stammdaten!$C$33="",0,ROUND(IF(Kosten!$D$18="Wohnfläche",IF(Stammdaten!$C$20*Stammdaten!$B$8=0,0,N(Kosten!$C$18)*Stammdaten!$L$33/(Stammdaten!$C$20*Stammdaten!$B$8)),IF(Kosten!$D$18="Personen",IF(Stammdaten!$M$35=0,0,N(Kosten!$C$18)*Stammdaten!$M$33/Stammdaten!$M$35),IF(Kosten!$D$18="Einheiten",IF(Stammdaten!$C$21*Stammdaten!$B$8=0,0,N(Kosten!$C$18)*Stammdaten!$K$33/(Stammdaten!$C$21*Stammdaten!$B$8)),IF(Kosten!$D$18="Verbrauch Wasser",IF(Stammdaten!$G$35=0,0,N(Kosten!$C$18)*Stammdaten!$G$33/Stammdaten!$G$35),IF(Kosten!$D$18="Heizkostenabrechnung",N(Stammdaten!$I$33),0))))),2))</f>
        <v/>
      </c>
      <c r="M18" s="18">
        <f>IF(Stammdaten!$C$34="",0,ROUND(IF(Kosten!$D$18="Wohnfläche",IF(Stammdaten!$C$20*Stammdaten!$B$8=0,0,N(Kosten!$C$18)*Stammdaten!$L$34/(Stammdaten!$C$20*Stammdaten!$B$8)),IF(Kosten!$D$18="Personen",IF(Stammdaten!$M$35=0,0,N(Kosten!$C$18)*Stammdaten!$M$34/Stammdaten!$M$35),IF(Kosten!$D$18="Einheiten",IF(Stammdaten!$C$21*Stammdaten!$B$8=0,0,N(Kosten!$C$18)*Stammdaten!$K$34/(Stammdaten!$C$21*Stammdaten!$B$8)),IF(Kosten!$D$18="Verbrauch Wasser",IF(Stammdaten!$G$35=0,0,N(Kosten!$C$18)*Stammdaten!$G$34/Stammdaten!$G$35),IF(Kosten!$D$18="Heizkostenabrechnung",N(Stammdaten!$I$34),0))))),2))</f>
        <v/>
      </c>
      <c r="N18" s="18">
        <f>IF(Kosten!$D$18="nicht umlegen",C18,C18-SUM(D18:M18))</f>
        <v/>
      </c>
    </row>
    <row r="19">
      <c r="A19" s="14">
        <f>Kosten!A19</f>
        <v/>
      </c>
      <c r="B19" s="14">
        <f>Kosten!B19</f>
        <v/>
      </c>
      <c r="C19" s="18">
        <f>N(Kosten!C19)</f>
        <v/>
      </c>
      <c r="D19" s="18">
        <f>IF(Stammdaten!$C$25="",0,ROUND(IF(Kosten!$D$19="Wohnfläche",IF(Stammdaten!$C$20*Stammdaten!$B$8=0,0,N(Kosten!$C$19)*Stammdaten!$L$25/(Stammdaten!$C$20*Stammdaten!$B$8)),IF(Kosten!$D$19="Personen",IF(Stammdaten!$M$35=0,0,N(Kosten!$C$19)*Stammdaten!$M$25/Stammdaten!$M$35),IF(Kosten!$D$19="Einheiten",IF(Stammdaten!$C$21*Stammdaten!$B$8=0,0,N(Kosten!$C$19)*Stammdaten!$K$25/(Stammdaten!$C$21*Stammdaten!$B$8)),IF(Kosten!$D$19="Verbrauch Wasser",IF(Stammdaten!$G$35=0,0,N(Kosten!$C$19)*Stammdaten!$G$25/Stammdaten!$G$35),IF(Kosten!$D$19="Heizkostenabrechnung",N(Stammdaten!$I$25),0))))),2))</f>
        <v/>
      </c>
      <c r="E19" s="18">
        <f>IF(Stammdaten!$C$26="",0,ROUND(IF(Kosten!$D$19="Wohnfläche",IF(Stammdaten!$C$20*Stammdaten!$B$8=0,0,N(Kosten!$C$19)*Stammdaten!$L$26/(Stammdaten!$C$20*Stammdaten!$B$8)),IF(Kosten!$D$19="Personen",IF(Stammdaten!$M$35=0,0,N(Kosten!$C$19)*Stammdaten!$M$26/Stammdaten!$M$35),IF(Kosten!$D$19="Einheiten",IF(Stammdaten!$C$21*Stammdaten!$B$8=0,0,N(Kosten!$C$19)*Stammdaten!$K$26/(Stammdaten!$C$21*Stammdaten!$B$8)),IF(Kosten!$D$19="Verbrauch Wasser",IF(Stammdaten!$G$35=0,0,N(Kosten!$C$19)*Stammdaten!$G$26/Stammdaten!$G$35),IF(Kosten!$D$19="Heizkostenabrechnung",N(Stammdaten!$I$26),0))))),2))</f>
        <v/>
      </c>
      <c r="F19" s="18">
        <f>IF(Stammdaten!$C$27="",0,ROUND(IF(Kosten!$D$19="Wohnfläche",IF(Stammdaten!$C$20*Stammdaten!$B$8=0,0,N(Kosten!$C$19)*Stammdaten!$L$27/(Stammdaten!$C$20*Stammdaten!$B$8)),IF(Kosten!$D$19="Personen",IF(Stammdaten!$M$35=0,0,N(Kosten!$C$19)*Stammdaten!$M$27/Stammdaten!$M$35),IF(Kosten!$D$19="Einheiten",IF(Stammdaten!$C$21*Stammdaten!$B$8=0,0,N(Kosten!$C$19)*Stammdaten!$K$27/(Stammdaten!$C$21*Stammdaten!$B$8)),IF(Kosten!$D$19="Verbrauch Wasser",IF(Stammdaten!$G$35=0,0,N(Kosten!$C$19)*Stammdaten!$G$27/Stammdaten!$G$35),IF(Kosten!$D$19="Heizkostenabrechnung",N(Stammdaten!$I$27),0))))),2))</f>
        <v/>
      </c>
      <c r="G19" s="18">
        <f>IF(Stammdaten!$C$28="",0,ROUND(IF(Kosten!$D$19="Wohnfläche",IF(Stammdaten!$C$20*Stammdaten!$B$8=0,0,N(Kosten!$C$19)*Stammdaten!$L$28/(Stammdaten!$C$20*Stammdaten!$B$8)),IF(Kosten!$D$19="Personen",IF(Stammdaten!$M$35=0,0,N(Kosten!$C$19)*Stammdaten!$M$28/Stammdaten!$M$35),IF(Kosten!$D$19="Einheiten",IF(Stammdaten!$C$21*Stammdaten!$B$8=0,0,N(Kosten!$C$19)*Stammdaten!$K$28/(Stammdaten!$C$21*Stammdaten!$B$8)),IF(Kosten!$D$19="Verbrauch Wasser",IF(Stammdaten!$G$35=0,0,N(Kosten!$C$19)*Stammdaten!$G$28/Stammdaten!$G$35),IF(Kosten!$D$19="Heizkostenabrechnung",N(Stammdaten!$I$28),0))))),2))</f>
        <v/>
      </c>
      <c r="H19" s="18">
        <f>IF(Stammdaten!$C$29="",0,ROUND(IF(Kosten!$D$19="Wohnfläche",IF(Stammdaten!$C$20*Stammdaten!$B$8=0,0,N(Kosten!$C$19)*Stammdaten!$L$29/(Stammdaten!$C$20*Stammdaten!$B$8)),IF(Kosten!$D$19="Personen",IF(Stammdaten!$M$35=0,0,N(Kosten!$C$19)*Stammdaten!$M$29/Stammdaten!$M$35),IF(Kosten!$D$19="Einheiten",IF(Stammdaten!$C$21*Stammdaten!$B$8=0,0,N(Kosten!$C$19)*Stammdaten!$K$29/(Stammdaten!$C$21*Stammdaten!$B$8)),IF(Kosten!$D$19="Verbrauch Wasser",IF(Stammdaten!$G$35=0,0,N(Kosten!$C$19)*Stammdaten!$G$29/Stammdaten!$G$35),IF(Kosten!$D$19="Heizkostenabrechnung",N(Stammdaten!$I$29),0))))),2))</f>
        <v/>
      </c>
      <c r="I19" s="18">
        <f>IF(Stammdaten!$C$30="",0,ROUND(IF(Kosten!$D$19="Wohnfläche",IF(Stammdaten!$C$20*Stammdaten!$B$8=0,0,N(Kosten!$C$19)*Stammdaten!$L$30/(Stammdaten!$C$20*Stammdaten!$B$8)),IF(Kosten!$D$19="Personen",IF(Stammdaten!$M$35=0,0,N(Kosten!$C$19)*Stammdaten!$M$30/Stammdaten!$M$35),IF(Kosten!$D$19="Einheiten",IF(Stammdaten!$C$21*Stammdaten!$B$8=0,0,N(Kosten!$C$19)*Stammdaten!$K$30/(Stammdaten!$C$21*Stammdaten!$B$8)),IF(Kosten!$D$19="Verbrauch Wasser",IF(Stammdaten!$G$35=0,0,N(Kosten!$C$19)*Stammdaten!$G$30/Stammdaten!$G$35),IF(Kosten!$D$19="Heizkostenabrechnung",N(Stammdaten!$I$30),0))))),2))</f>
        <v/>
      </c>
      <c r="J19" s="18">
        <f>IF(Stammdaten!$C$31="",0,ROUND(IF(Kosten!$D$19="Wohnfläche",IF(Stammdaten!$C$20*Stammdaten!$B$8=0,0,N(Kosten!$C$19)*Stammdaten!$L$31/(Stammdaten!$C$20*Stammdaten!$B$8)),IF(Kosten!$D$19="Personen",IF(Stammdaten!$M$35=0,0,N(Kosten!$C$19)*Stammdaten!$M$31/Stammdaten!$M$35),IF(Kosten!$D$19="Einheiten",IF(Stammdaten!$C$21*Stammdaten!$B$8=0,0,N(Kosten!$C$19)*Stammdaten!$K$31/(Stammdaten!$C$21*Stammdaten!$B$8)),IF(Kosten!$D$19="Verbrauch Wasser",IF(Stammdaten!$G$35=0,0,N(Kosten!$C$19)*Stammdaten!$G$31/Stammdaten!$G$35),IF(Kosten!$D$19="Heizkostenabrechnung",N(Stammdaten!$I$31),0))))),2))</f>
        <v/>
      </c>
      <c r="K19" s="18">
        <f>IF(Stammdaten!$C$32="",0,ROUND(IF(Kosten!$D$19="Wohnfläche",IF(Stammdaten!$C$20*Stammdaten!$B$8=0,0,N(Kosten!$C$19)*Stammdaten!$L$32/(Stammdaten!$C$20*Stammdaten!$B$8)),IF(Kosten!$D$19="Personen",IF(Stammdaten!$M$35=0,0,N(Kosten!$C$19)*Stammdaten!$M$32/Stammdaten!$M$35),IF(Kosten!$D$19="Einheiten",IF(Stammdaten!$C$21*Stammdaten!$B$8=0,0,N(Kosten!$C$19)*Stammdaten!$K$32/(Stammdaten!$C$21*Stammdaten!$B$8)),IF(Kosten!$D$19="Verbrauch Wasser",IF(Stammdaten!$G$35=0,0,N(Kosten!$C$19)*Stammdaten!$G$32/Stammdaten!$G$35),IF(Kosten!$D$19="Heizkostenabrechnung",N(Stammdaten!$I$32),0))))),2))</f>
        <v/>
      </c>
      <c r="L19" s="18">
        <f>IF(Stammdaten!$C$33="",0,ROUND(IF(Kosten!$D$19="Wohnfläche",IF(Stammdaten!$C$20*Stammdaten!$B$8=0,0,N(Kosten!$C$19)*Stammdaten!$L$33/(Stammdaten!$C$20*Stammdaten!$B$8)),IF(Kosten!$D$19="Personen",IF(Stammdaten!$M$35=0,0,N(Kosten!$C$19)*Stammdaten!$M$33/Stammdaten!$M$35),IF(Kosten!$D$19="Einheiten",IF(Stammdaten!$C$21*Stammdaten!$B$8=0,0,N(Kosten!$C$19)*Stammdaten!$K$33/(Stammdaten!$C$21*Stammdaten!$B$8)),IF(Kosten!$D$19="Verbrauch Wasser",IF(Stammdaten!$G$35=0,0,N(Kosten!$C$19)*Stammdaten!$G$33/Stammdaten!$G$35),IF(Kosten!$D$19="Heizkostenabrechnung",N(Stammdaten!$I$33),0))))),2))</f>
        <v/>
      </c>
      <c r="M19" s="18">
        <f>IF(Stammdaten!$C$34="",0,ROUND(IF(Kosten!$D$19="Wohnfläche",IF(Stammdaten!$C$20*Stammdaten!$B$8=0,0,N(Kosten!$C$19)*Stammdaten!$L$34/(Stammdaten!$C$20*Stammdaten!$B$8)),IF(Kosten!$D$19="Personen",IF(Stammdaten!$M$35=0,0,N(Kosten!$C$19)*Stammdaten!$M$34/Stammdaten!$M$35),IF(Kosten!$D$19="Einheiten",IF(Stammdaten!$C$21*Stammdaten!$B$8=0,0,N(Kosten!$C$19)*Stammdaten!$K$34/(Stammdaten!$C$21*Stammdaten!$B$8)),IF(Kosten!$D$19="Verbrauch Wasser",IF(Stammdaten!$G$35=0,0,N(Kosten!$C$19)*Stammdaten!$G$34/Stammdaten!$G$35),IF(Kosten!$D$19="Heizkostenabrechnung",N(Stammdaten!$I$34),0))))),2))</f>
        <v/>
      </c>
      <c r="N19" s="18">
        <f>IF(Kosten!$D$19="nicht umlegen",C19,C19-SUM(D19:M19))</f>
        <v/>
      </c>
    </row>
    <row r="20">
      <c r="A20" s="14">
        <f>Kosten!A20</f>
        <v/>
      </c>
      <c r="B20" s="14">
        <f>Kosten!B20</f>
        <v/>
      </c>
      <c r="C20" s="18">
        <f>N(Kosten!C20)</f>
        <v/>
      </c>
      <c r="D20" s="18">
        <f>IF(Stammdaten!$C$25="",0,ROUND(IF(Kosten!$D$20="Wohnfläche",IF(Stammdaten!$C$20*Stammdaten!$B$8=0,0,N(Kosten!$C$20)*Stammdaten!$L$25/(Stammdaten!$C$20*Stammdaten!$B$8)),IF(Kosten!$D$20="Personen",IF(Stammdaten!$M$35=0,0,N(Kosten!$C$20)*Stammdaten!$M$25/Stammdaten!$M$35),IF(Kosten!$D$20="Einheiten",IF(Stammdaten!$C$21*Stammdaten!$B$8=0,0,N(Kosten!$C$20)*Stammdaten!$K$25/(Stammdaten!$C$21*Stammdaten!$B$8)),IF(Kosten!$D$20="Verbrauch Wasser",IF(Stammdaten!$G$35=0,0,N(Kosten!$C$20)*Stammdaten!$G$25/Stammdaten!$G$35),IF(Kosten!$D$20="Heizkostenabrechnung",N(Stammdaten!$I$25),0))))),2))</f>
        <v/>
      </c>
      <c r="E20" s="18">
        <f>IF(Stammdaten!$C$26="",0,ROUND(IF(Kosten!$D$20="Wohnfläche",IF(Stammdaten!$C$20*Stammdaten!$B$8=0,0,N(Kosten!$C$20)*Stammdaten!$L$26/(Stammdaten!$C$20*Stammdaten!$B$8)),IF(Kosten!$D$20="Personen",IF(Stammdaten!$M$35=0,0,N(Kosten!$C$20)*Stammdaten!$M$26/Stammdaten!$M$35),IF(Kosten!$D$20="Einheiten",IF(Stammdaten!$C$21*Stammdaten!$B$8=0,0,N(Kosten!$C$20)*Stammdaten!$K$26/(Stammdaten!$C$21*Stammdaten!$B$8)),IF(Kosten!$D$20="Verbrauch Wasser",IF(Stammdaten!$G$35=0,0,N(Kosten!$C$20)*Stammdaten!$G$26/Stammdaten!$G$35),IF(Kosten!$D$20="Heizkostenabrechnung",N(Stammdaten!$I$26),0))))),2))</f>
        <v/>
      </c>
      <c r="F20" s="18">
        <f>IF(Stammdaten!$C$27="",0,ROUND(IF(Kosten!$D$20="Wohnfläche",IF(Stammdaten!$C$20*Stammdaten!$B$8=0,0,N(Kosten!$C$20)*Stammdaten!$L$27/(Stammdaten!$C$20*Stammdaten!$B$8)),IF(Kosten!$D$20="Personen",IF(Stammdaten!$M$35=0,0,N(Kosten!$C$20)*Stammdaten!$M$27/Stammdaten!$M$35),IF(Kosten!$D$20="Einheiten",IF(Stammdaten!$C$21*Stammdaten!$B$8=0,0,N(Kosten!$C$20)*Stammdaten!$K$27/(Stammdaten!$C$21*Stammdaten!$B$8)),IF(Kosten!$D$20="Verbrauch Wasser",IF(Stammdaten!$G$35=0,0,N(Kosten!$C$20)*Stammdaten!$G$27/Stammdaten!$G$35),IF(Kosten!$D$20="Heizkostenabrechnung",N(Stammdaten!$I$27),0))))),2))</f>
        <v/>
      </c>
      <c r="G20" s="18">
        <f>IF(Stammdaten!$C$28="",0,ROUND(IF(Kosten!$D$20="Wohnfläche",IF(Stammdaten!$C$20*Stammdaten!$B$8=0,0,N(Kosten!$C$20)*Stammdaten!$L$28/(Stammdaten!$C$20*Stammdaten!$B$8)),IF(Kosten!$D$20="Personen",IF(Stammdaten!$M$35=0,0,N(Kosten!$C$20)*Stammdaten!$M$28/Stammdaten!$M$35),IF(Kosten!$D$20="Einheiten",IF(Stammdaten!$C$21*Stammdaten!$B$8=0,0,N(Kosten!$C$20)*Stammdaten!$K$28/(Stammdaten!$C$21*Stammdaten!$B$8)),IF(Kosten!$D$20="Verbrauch Wasser",IF(Stammdaten!$G$35=0,0,N(Kosten!$C$20)*Stammdaten!$G$28/Stammdaten!$G$35),IF(Kosten!$D$20="Heizkostenabrechnung",N(Stammdaten!$I$28),0))))),2))</f>
        <v/>
      </c>
      <c r="H20" s="18">
        <f>IF(Stammdaten!$C$29="",0,ROUND(IF(Kosten!$D$20="Wohnfläche",IF(Stammdaten!$C$20*Stammdaten!$B$8=0,0,N(Kosten!$C$20)*Stammdaten!$L$29/(Stammdaten!$C$20*Stammdaten!$B$8)),IF(Kosten!$D$20="Personen",IF(Stammdaten!$M$35=0,0,N(Kosten!$C$20)*Stammdaten!$M$29/Stammdaten!$M$35),IF(Kosten!$D$20="Einheiten",IF(Stammdaten!$C$21*Stammdaten!$B$8=0,0,N(Kosten!$C$20)*Stammdaten!$K$29/(Stammdaten!$C$21*Stammdaten!$B$8)),IF(Kosten!$D$20="Verbrauch Wasser",IF(Stammdaten!$G$35=0,0,N(Kosten!$C$20)*Stammdaten!$G$29/Stammdaten!$G$35),IF(Kosten!$D$20="Heizkostenabrechnung",N(Stammdaten!$I$29),0))))),2))</f>
        <v/>
      </c>
      <c r="I20" s="18">
        <f>IF(Stammdaten!$C$30="",0,ROUND(IF(Kosten!$D$20="Wohnfläche",IF(Stammdaten!$C$20*Stammdaten!$B$8=0,0,N(Kosten!$C$20)*Stammdaten!$L$30/(Stammdaten!$C$20*Stammdaten!$B$8)),IF(Kosten!$D$20="Personen",IF(Stammdaten!$M$35=0,0,N(Kosten!$C$20)*Stammdaten!$M$30/Stammdaten!$M$35),IF(Kosten!$D$20="Einheiten",IF(Stammdaten!$C$21*Stammdaten!$B$8=0,0,N(Kosten!$C$20)*Stammdaten!$K$30/(Stammdaten!$C$21*Stammdaten!$B$8)),IF(Kosten!$D$20="Verbrauch Wasser",IF(Stammdaten!$G$35=0,0,N(Kosten!$C$20)*Stammdaten!$G$30/Stammdaten!$G$35),IF(Kosten!$D$20="Heizkostenabrechnung",N(Stammdaten!$I$30),0))))),2))</f>
        <v/>
      </c>
      <c r="J20" s="18">
        <f>IF(Stammdaten!$C$31="",0,ROUND(IF(Kosten!$D$20="Wohnfläche",IF(Stammdaten!$C$20*Stammdaten!$B$8=0,0,N(Kosten!$C$20)*Stammdaten!$L$31/(Stammdaten!$C$20*Stammdaten!$B$8)),IF(Kosten!$D$20="Personen",IF(Stammdaten!$M$35=0,0,N(Kosten!$C$20)*Stammdaten!$M$31/Stammdaten!$M$35),IF(Kosten!$D$20="Einheiten",IF(Stammdaten!$C$21*Stammdaten!$B$8=0,0,N(Kosten!$C$20)*Stammdaten!$K$31/(Stammdaten!$C$21*Stammdaten!$B$8)),IF(Kosten!$D$20="Verbrauch Wasser",IF(Stammdaten!$G$35=0,0,N(Kosten!$C$20)*Stammdaten!$G$31/Stammdaten!$G$35),IF(Kosten!$D$20="Heizkostenabrechnung",N(Stammdaten!$I$31),0))))),2))</f>
        <v/>
      </c>
      <c r="K20" s="18">
        <f>IF(Stammdaten!$C$32="",0,ROUND(IF(Kosten!$D$20="Wohnfläche",IF(Stammdaten!$C$20*Stammdaten!$B$8=0,0,N(Kosten!$C$20)*Stammdaten!$L$32/(Stammdaten!$C$20*Stammdaten!$B$8)),IF(Kosten!$D$20="Personen",IF(Stammdaten!$M$35=0,0,N(Kosten!$C$20)*Stammdaten!$M$32/Stammdaten!$M$35),IF(Kosten!$D$20="Einheiten",IF(Stammdaten!$C$21*Stammdaten!$B$8=0,0,N(Kosten!$C$20)*Stammdaten!$K$32/(Stammdaten!$C$21*Stammdaten!$B$8)),IF(Kosten!$D$20="Verbrauch Wasser",IF(Stammdaten!$G$35=0,0,N(Kosten!$C$20)*Stammdaten!$G$32/Stammdaten!$G$35),IF(Kosten!$D$20="Heizkostenabrechnung",N(Stammdaten!$I$32),0))))),2))</f>
        <v/>
      </c>
      <c r="L20" s="18">
        <f>IF(Stammdaten!$C$33="",0,ROUND(IF(Kosten!$D$20="Wohnfläche",IF(Stammdaten!$C$20*Stammdaten!$B$8=0,0,N(Kosten!$C$20)*Stammdaten!$L$33/(Stammdaten!$C$20*Stammdaten!$B$8)),IF(Kosten!$D$20="Personen",IF(Stammdaten!$M$35=0,0,N(Kosten!$C$20)*Stammdaten!$M$33/Stammdaten!$M$35),IF(Kosten!$D$20="Einheiten",IF(Stammdaten!$C$21*Stammdaten!$B$8=0,0,N(Kosten!$C$20)*Stammdaten!$K$33/(Stammdaten!$C$21*Stammdaten!$B$8)),IF(Kosten!$D$20="Verbrauch Wasser",IF(Stammdaten!$G$35=0,0,N(Kosten!$C$20)*Stammdaten!$G$33/Stammdaten!$G$35),IF(Kosten!$D$20="Heizkostenabrechnung",N(Stammdaten!$I$33),0))))),2))</f>
        <v/>
      </c>
      <c r="M20" s="18">
        <f>IF(Stammdaten!$C$34="",0,ROUND(IF(Kosten!$D$20="Wohnfläche",IF(Stammdaten!$C$20*Stammdaten!$B$8=0,0,N(Kosten!$C$20)*Stammdaten!$L$34/(Stammdaten!$C$20*Stammdaten!$B$8)),IF(Kosten!$D$20="Personen",IF(Stammdaten!$M$35=0,0,N(Kosten!$C$20)*Stammdaten!$M$34/Stammdaten!$M$35),IF(Kosten!$D$20="Einheiten",IF(Stammdaten!$C$21*Stammdaten!$B$8=0,0,N(Kosten!$C$20)*Stammdaten!$K$34/(Stammdaten!$C$21*Stammdaten!$B$8)),IF(Kosten!$D$20="Verbrauch Wasser",IF(Stammdaten!$G$35=0,0,N(Kosten!$C$20)*Stammdaten!$G$34/Stammdaten!$G$35),IF(Kosten!$D$20="Heizkostenabrechnung",N(Stammdaten!$I$34),0))))),2))</f>
        <v/>
      </c>
      <c r="N20" s="18">
        <f>IF(Kosten!$D$20="nicht umlegen",C20,C20-SUM(D20:M20))</f>
        <v/>
      </c>
    </row>
    <row r="21">
      <c r="A21" s="14">
        <f>Kosten!A21</f>
        <v/>
      </c>
      <c r="B21" s="14">
        <f>Kosten!B21</f>
        <v/>
      </c>
      <c r="C21" s="18">
        <f>N(Kosten!C21)</f>
        <v/>
      </c>
      <c r="D21" s="18">
        <f>IF(Stammdaten!$C$25="",0,ROUND(IF(Kosten!$D$21="Wohnfläche",IF(Stammdaten!$C$20*Stammdaten!$B$8=0,0,N(Kosten!$C$21)*Stammdaten!$L$25/(Stammdaten!$C$20*Stammdaten!$B$8)),IF(Kosten!$D$21="Personen",IF(Stammdaten!$M$35=0,0,N(Kosten!$C$21)*Stammdaten!$M$25/Stammdaten!$M$35),IF(Kosten!$D$21="Einheiten",IF(Stammdaten!$C$21*Stammdaten!$B$8=0,0,N(Kosten!$C$21)*Stammdaten!$K$25/(Stammdaten!$C$21*Stammdaten!$B$8)),IF(Kosten!$D$21="Verbrauch Wasser",IF(Stammdaten!$G$35=0,0,N(Kosten!$C$21)*Stammdaten!$G$25/Stammdaten!$G$35),IF(Kosten!$D$21="Heizkostenabrechnung",N(Stammdaten!$I$25),0))))),2))</f>
        <v/>
      </c>
      <c r="E21" s="18">
        <f>IF(Stammdaten!$C$26="",0,ROUND(IF(Kosten!$D$21="Wohnfläche",IF(Stammdaten!$C$20*Stammdaten!$B$8=0,0,N(Kosten!$C$21)*Stammdaten!$L$26/(Stammdaten!$C$20*Stammdaten!$B$8)),IF(Kosten!$D$21="Personen",IF(Stammdaten!$M$35=0,0,N(Kosten!$C$21)*Stammdaten!$M$26/Stammdaten!$M$35),IF(Kosten!$D$21="Einheiten",IF(Stammdaten!$C$21*Stammdaten!$B$8=0,0,N(Kosten!$C$21)*Stammdaten!$K$26/(Stammdaten!$C$21*Stammdaten!$B$8)),IF(Kosten!$D$21="Verbrauch Wasser",IF(Stammdaten!$G$35=0,0,N(Kosten!$C$21)*Stammdaten!$G$26/Stammdaten!$G$35),IF(Kosten!$D$21="Heizkostenabrechnung",N(Stammdaten!$I$26),0))))),2))</f>
        <v/>
      </c>
      <c r="F21" s="18">
        <f>IF(Stammdaten!$C$27="",0,ROUND(IF(Kosten!$D$21="Wohnfläche",IF(Stammdaten!$C$20*Stammdaten!$B$8=0,0,N(Kosten!$C$21)*Stammdaten!$L$27/(Stammdaten!$C$20*Stammdaten!$B$8)),IF(Kosten!$D$21="Personen",IF(Stammdaten!$M$35=0,0,N(Kosten!$C$21)*Stammdaten!$M$27/Stammdaten!$M$35),IF(Kosten!$D$21="Einheiten",IF(Stammdaten!$C$21*Stammdaten!$B$8=0,0,N(Kosten!$C$21)*Stammdaten!$K$27/(Stammdaten!$C$21*Stammdaten!$B$8)),IF(Kosten!$D$21="Verbrauch Wasser",IF(Stammdaten!$G$35=0,0,N(Kosten!$C$21)*Stammdaten!$G$27/Stammdaten!$G$35),IF(Kosten!$D$21="Heizkostenabrechnung",N(Stammdaten!$I$27),0))))),2))</f>
        <v/>
      </c>
      <c r="G21" s="18">
        <f>IF(Stammdaten!$C$28="",0,ROUND(IF(Kosten!$D$21="Wohnfläche",IF(Stammdaten!$C$20*Stammdaten!$B$8=0,0,N(Kosten!$C$21)*Stammdaten!$L$28/(Stammdaten!$C$20*Stammdaten!$B$8)),IF(Kosten!$D$21="Personen",IF(Stammdaten!$M$35=0,0,N(Kosten!$C$21)*Stammdaten!$M$28/Stammdaten!$M$35),IF(Kosten!$D$21="Einheiten",IF(Stammdaten!$C$21*Stammdaten!$B$8=0,0,N(Kosten!$C$21)*Stammdaten!$K$28/(Stammdaten!$C$21*Stammdaten!$B$8)),IF(Kosten!$D$21="Verbrauch Wasser",IF(Stammdaten!$G$35=0,0,N(Kosten!$C$21)*Stammdaten!$G$28/Stammdaten!$G$35),IF(Kosten!$D$21="Heizkostenabrechnung",N(Stammdaten!$I$28),0))))),2))</f>
        <v/>
      </c>
      <c r="H21" s="18">
        <f>IF(Stammdaten!$C$29="",0,ROUND(IF(Kosten!$D$21="Wohnfläche",IF(Stammdaten!$C$20*Stammdaten!$B$8=0,0,N(Kosten!$C$21)*Stammdaten!$L$29/(Stammdaten!$C$20*Stammdaten!$B$8)),IF(Kosten!$D$21="Personen",IF(Stammdaten!$M$35=0,0,N(Kosten!$C$21)*Stammdaten!$M$29/Stammdaten!$M$35),IF(Kosten!$D$21="Einheiten",IF(Stammdaten!$C$21*Stammdaten!$B$8=0,0,N(Kosten!$C$21)*Stammdaten!$K$29/(Stammdaten!$C$21*Stammdaten!$B$8)),IF(Kosten!$D$21="Verbrauch Wasser",IF(Stammdaten!$G$35=0,0,N(Kosten!$C$21)*Stammdaten!$G$29/Stammdaten!$G$35),IF(Kosten!$D$21="Heizkostenabrechnung",N(Stammdaten!$I$29),0))))),2))</f>
        <v/>
      </c>
      <c r="I21" s="18">
        <f>IF(Stammdaten!$C$30="",0,ROUND(IF(Kosten!$D$21="Wohnfläche",IF(Stammdaten!$C$20*Stammdaten!$B$8=0,0,N(Kosten!$C$21)*Stammdaten!$L$30/(Stammdaten!$C$20*Stammdaten!$B$8)),IF(Kosten!$D$21="Personen",IF(Stammdaten!$M$35=0,0,N(Kosten!$C$21)*Stammdaten!$M$30/Stammdaten!$M$35),IF(Kosten!$D$21="Einheiten",IF(Stammdaten!$C$21*Stammdaten!$B$8=0,0,N(Kosten!$C$21)*Stammdaten!$K$30/(Stammdaten!$C$21*Stammdaten!$B$8)),IF(Kosten!$D$21="Verbrauch Wasser",IF(Stammdaten!$G$35=0,0,N(Kosten!$C$21)*Stammdaten!$G$30/Stammdaten!$G$35),IF(Kosten!$D$21="Heizkostenabrechnung",N(Stammdaten!$I$30),0))))),2))</f>
        <v/>
      </c>
      <c r="J21" s="18">
        <f>IF(Stammdaten!$C$31="",0,ROUND(IF(Kosten!$D$21="Wohnfläche",IF(Stammdaten!$C$20*Stammdaten!$B$8=0,0,N(Kosten!$C$21)*Stammdaten!$L$31/(Stammdaten!$C$20*Stammdaten!$B$8)),IF(Kosten!$D$21="Personen",IF(Stammdaten!$M$35=0,0,N(Kosten!$C$21)*Stammdaten!$M$31/Stammdaten!$M$35),IF(Kosten!$D$21="Einheiten",IF(Stammdaten!$C$21*Stammdaten!$B$8=0,0,N(Kosten!$C$21)*Stammdaten!$K$31/(Stammdaten!$C$21*Stammdaten!$B$8)),IF(Kosten!$D$21="Verbrauch Wasser",IF(Stammdaten!$G$35=0,0,N(Kosten!$C$21)*Stammdaten!$G$31/Stammdaten!$G$35),IF(Kosten!$D$21="Heizkostenabrechnung",N(Stammdaten!$I$31),0))))),2))</f>
        <v/>
      </c>
      <c r="K21" s="18">
        <f>IF(Stammdaten!$C$32="",0,ROUND(IF(Kosten!$D$21="Wohnfläche",IF(Stammdaten!$C$20*Stammdaten!$B$8=0,0,N(Kosten!$C$21)*Stammdaten!$L$32/(Stammdaten!$C$20*Stammdaten!$B$8)),IF(Kosten!$D$21="Personen",IF(Stammdaten!$M$35=0,0,N(Kosten!$C$21)*Stammdaten!$M$32/Stammdaten!$M$35),IF(Kosten!$D$21="Einheiten",IF(Stammdaten!$C$21*Stammdaten!$B$8=0,0,N(Kosten!$C$21)*Stammdaten!$K$32/(Stammdaten!$C$21*Stammdaten!$B$8)),IF(Kosten!$D$21="Verbrauch Wasser",IF(Stammdaten!$G$35=0,0,N(Kosten!$C$21)*Stammdaten!$G$32/Stammdaten!$G$35),IF(Kosten!$D$21="Heizkostenabrechnung",N(Stammdaten!$I$32),0))))),2))</f>
        <v/>
      </c>
      <c r="L21" s="18">
        <f>IF(Stammdaten!$C$33="",0,ROUND(IF(Kosten!$D$21="Wohnfläche",IF(Stammdaten!$C$20*Stammdaten!$B$8=0,0,N(Kosten!$C$21)*Stammdaten!$L$33/(Stammdaten!$C$20*Stammdaten!$B$8)),IF(Kosten!$D$21="Personen",IF(Stammdaten!$M$35=0,0,N(Kosten!$C$21)*Stammdaten!$M$33/Stammdaten!$M$35),IF(Kosten!$D$21="Einheiten",IF(Stammdaten!$C$21*Stammdaten!$B$8=0,0,N(Kosten!$C$21)*Stammdaten!$K$33/(Stammdaten!$C$21*Stammdaten!$B$8)),IF(Kosten!$D$21="Verbrauch Wasser",IF(Stammdaten!$G$35=0,0,N(Kosten!$C$21)*Stammdaten!$G$33/Stammdaten!$G$35),IF(Kosten!$D$21="Heizkostenabrechnung",N(Stammdaten!$I$33),0))))),2))</f>
        <v/>
      </c>
      <c r="M21" s="18">
        <f>IF(Stammdaten!$C$34="",0,ROUND(IF(Kosten!$D$21="Wohnfläche",IF(Stammdaten!$C$20*Stammdaten!$B$8=0,0,N(Kosten!$C$21)*Stammdaten!$L$34/(Stammdaten!$C$20*Stammdaten!$B$8)),IF(Kosten!$D$21="Personen",IF(Stammdaten!$M$35=0,0,N(Kosten!$C$21)*Stammdaten!$M$34/Stammdaten!$M$35),IF(Kosten!$D$21="Einheiten",IF(Stammdaten!$C$21*Stammdaten!$B$8=0,0,N(Kosten!$C$21)*Stammdaten!$K$34/(Stammdaten!$C$21*Stammdaten!$B$8)),IF(Kosten!$D$21="Verbrauch Wasser",IF(Stammdaten!$G$35=0,0,N(Kosten!$C$21)*Stammdaten!$G$34/Stammdaten!$G$35),IF(Kosten!$D$21="Heizkostenabrechnung",N(Stammdaten!$I$34),0))))),2))</f>
        <v/>
      </c>
      <c r="N21" s="18">
        <f>IF(Kosten!$D$21="nicht umlegen",C21,C21-SUM(D21:M21))</f>
        <v/>
      </c>
    </row>
    <row r="22">
      <c r="B22" s="7" t="inlineStr">
        <is>
          <t>Summe Anteil</t>
        </is>
      </c>
      <c r="C22" s="18">
        <f>SUM(C6:C21)</f>
        <v/>
      </c>
      <c r="D22" s="18">
        <f>SUM(D6:D21)</f>
        <v/>
      </c>
      <c r="E22" s="18">
        <f>SUM(E6:E21)</f>
        <v/>
      </c>
      <c r="F22" s="18">
        <f>SUM(F6:F21)</f>
        <v/>
      </c>
      <c r="G22" s="18">
        <f>SUM(G6:G21)</f>
        <v/>
      </c>
      <c r="H22" s="18">
        <f>SUM(H6:H21)</f>
        <v/>
      </c>
      <c r="I22" s="18">
        <f>SUM(I6:I21)</f>
        <v/>
      </c>
      <c r="J22" s="18">
        <f>SUM(J6:J21)</f>
        <v/>
      </c>
      <c r="K22" s="18">
        <f>SUM(K6:K21)</f>
        <v/>
      </c>
      <c r="L22" s="18">
        <f>SUM(L6:L21)</f>
        <v/>
      </c>
      <c r="M22" s="18">
        <f>SUM(M6:M21)</f>
        <v/>
      </c>
      <c r="N22" s="18">
        <f>SUM(N6:N21)</f>
        <v/>
      </c>
    </row>
    <row r="23">
      <c r="B23" s="7" t="inlineStr">
        <is>
          <t>abzüglich geleistete Vorauszahlungen</t>
        </is>
      </c>
      <c r="D23" s="18">
        <f>N(Stammdaten!$H$25)</f>
        <v/>
      </c>
      <c r="E23" s="18">
        <f>N(Stammdaten!$H$26)</f>
        <v/>
      </c>
      <c r="F23" s="18">
        <f>N(Stammdaten!$H$27)</f>
        <v/>
      </c>
      <c r="G23" s="18">
        <f>N(Stammdaten!$H$28)</f>
        <v/>
      </c>
      <c r="H23" s="18">
        <f>N(Stammdaten!$H$29)</f>
        <v/>
      </c>
      <c r="I23" s="18">
        <f>N(Stammdaten!$H$30)</f>
        <v/>
      </c>
      <c r="J23" s="18">
        <f>N(Stammdaten!$H$31)</f>
        <v/>
      </c>
      <c r="K23" s="18">
        <f>N(Stammdaten!$H$32)</f>
        <v/>
      </c>
      <c r="L23" s="18">
        <f>N(Stammdaten!$H$33)</f>
        <v/>
      </c>
      <c r="M23" s="18">
        <f>N(Stammdaten!$H$34)</f>
        <v/>
      </c>
    </row>
    <row r="24">
      <c r="B24" s="7" t="inlineStr">
        <is>
          <t>Saldo (+ Nachzahlung / − Guthaben)</t>
        </is>
      </c>
      <c r="D24" s="18">
        <f>D22-D23</f>
        <v/>
      </c>
      <c r="E24" s="18">
        <f>E22-E23</f>
        <v/>
      </c>
      <c r="F24" s="18">
        <f>F22-F23</f>
        <v/>
      </c>
      <c r="G24" s="18">
        <f>G22-G23</f>
        <v/>
      </c>
      <c r="H24" s="18">
        <f>H22-H23</f>
        <v/>
      </c>
      <c r="I24" s="18">
        <f>I22-I23</f>
        <v/>
      </c>
      <c r="J24" s="18">
        <f>J22-J23</f>
        <v/>
      </c>
      <c r="K24" s="18">
        <f>K22-K23</f>
        <v/>
      </c>
      <c r="L24" s="18">
        <f>L22-L23</f>
        <v/>
      </c>
      <c r="M24" s="18">
        <f>M22-M23</f>
        <v/>
      </c>
    </row>
    <row r="25">
      <c r="B25" s="7" t="inlineStr">
        <is>
          <t>Ergebnis</t>
        </is>
      </c>
      <c r="D25" s="14">
        <f>IF(Stammdaten!$C$25="","",IF(D24&gt;0,"Nachzahlung",IF(D24&lt;0,"Guthaben","ausgeglichen")))</f>
        <v/>
      </c>
      <c r="E25" s="14">
        <f>IF(Stammdaten!$C$26="","",IF(E24&gt;0,"Nachzahlung",IF(E24&lt;0,"Guthaben","ausgeglichen")))</f>
        <v/>
      </c>
      <c r="F25" s="14">
        <f>IF(Stammdaten!$C$27="","",IF(F24&gt;0,"Nachzahlung",IF(F24&lt;0,"Guthaben","ausgeglichen")))</f>
        <v/>
      </c>
      <c r="G25" s="14">
        <f>IF(Stammdaten!$C$28="","",IF(G24&gt;0,"Nachzahlung",IF(G24&lt;0,"Guthaben","ausgeglichen")))</f>
        <v/>
      </c>
      <c r="H25" s="14">
        <f>IF(Stammdaten!$C$29="","",IF(H24&gt;0,"Nachzahlung",IF(H24&lt;0,"Guthaben","ausgeglichen")))</f>
        <v/>
      </c>
      <c r="I25" s="14">
        <f>IF(Stammdaten!$C$30="","",IF(I24&gt;0,"Nachzahlung",IF(I24&lt;0,"Guthaben","ausgeglichen")))</f>
        <v/>
      </c>
      <c r="J25" s="14">
        <f>IF(Stammdaten!$C$31="","",IF(J24&gt;0,"Nachzahlung",IF(J24&lt;0,"Guthaben","ausgeglichen")))</f>
        <v/>
      </c>
      <c r="K25" s="14">
        <f>IF(Stammdaten!$C$32="","",IF(K24&gt;0,"Nachzahlung",IF(K24&lt;0,"Guthaben","ausgeglichen")))</f>
        <v/>
      </c>
      <c r="L25" s="14">
        <f>IF(Stammdaten!$C$33="","",IF(L24&gt;0,"Nachzahlung",IF(L24&lt;0,"Guthaben","ausgeglichen")))</f>
        <v/>
      </c>
      <c r="M25" s="14">
        <f>IF(Stammdaten!$C$34="","",IF(M24&gt;0,"Nachzahlung",IF(M24&lt;0,"Guthaben","ausgeglichen")))</f>
        <v/>
      </c>
    </row>
    <row r="27">
      <c r="B27" t="inlineStr">
        <is>
          <t>Kontrolle: Summe aller Parteien + Vermieter = Gesamtkosten</t>
        </is>
      </c>
      <c r="C27" s="14">
        <f>IF(ROUND(SUM(D22:M22)+N22-C22,2)=0,"OK","PRÜFEN")</f>
        <v/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20" customWidth="1" min="3" max="3"/>
    <col width="16" customWidth="1" min="4" max="4"/>
    <col width="16" customWidth="1" min="5" max="5"/>
    <col width="15" customWidth="1" min="6" max="6"/>
  </cols>
  <sheetData>
    <row r="1">
      <c r="A1" s="5" t="inlineStr">
        <is>
          <t>Betriebskostenabrechnung</t>
        </is>
      </c>
    </row>
    <row r="3">
      <c r="A3" s="7" t="inlineStr">
        <is>
          <t>Mietpartei Nr. (1–10) wählen:</t>
        </is>
      </c>
      <c r="B3" s="8" t="n">
        <v>2</v>
      </c>
    </row>
    <row r="5">
      <c r="A5" s="7" t="inlineStr">
        <is>
          <t>Objekt</t>
        </is>
      </c>
      <c r="B5" s="14">
        <f>Stammdaten!B3</f>
        <v/>
      </c>
      <c r="C5" s="14">
        <f>Stammdaten!B4</f>
        <v/>
      </c>
    </row>
    <row r="6">
      <c r="A6" s="7" t="inlineStr">
        <is>
          <t>Mietpartei</t>
        </is>
      </c>
      <c r="B6" s="14">
        <f>INDEX(Stammdaten!$C$25:$C$34,$B$3)</f>
        <v/>
      </c>
    </row>
    <row r="7">
      <c r="A7" s="7" t="inlineStr">
        <is>
          <t>Einheit / Wohnfläche m²</t>
        </is>
      </c>
      <c r="B7" s="14">
        <f>INDEX(Stammdaten!$B$25:$B$34,$B$3)</f>
        <v/>
      </c>
      <c r="C7" s="13">
        <f>INDEX(Stammdaten!$J$25:$J$34,$B$3)</f>
        <v/>
      </c>
    </row>
    <row r="8">
      <c r="A8" s="7" t="inlineStr">
        <is>
          <t>Abrechnungszeitraum von / bis</t>
        </is>
      </c>
      <c r="B8" s="21">
        <f>Stammdaten!B6</f>
        <v/>
      </c>
      <c r="C8" s="21">
        <f>Stammdaten!B7</f>
        <v/>
      </c>
    </row>
    <row r="9">
      <c r="A9" s="7" t="inlineStr">
        <is>
          <t>Ihre Nutzung von / bis</t>
        </is>
      </c>
      <c r="B9" s="21">
        <f>IF(INDEX(Stammdaten!$D$25:$D$34,$B$3)="",Stammdaten!B6,MAX(INDEX(Stammdaten!$D$25:$D$34,$B$3),Stammdaten!B6))</f>
        <v/>
      </c>
      <c r="C9" s="21">
        <f>IF(INDEX(Stammdaten!$E$25:$E$34,$B$3)="",Stammdaten!B7,MIN(INDEX(Stammdaten!$E$25:$E$34,$B$3),Stammdaten!B7))</f>
        <v/>
      </c>
    </row>
    <row r="10">
      <c r="A10" s="7" t="inlineStr">
        <is>
          <t>Nutzungstage / Personen</t>
        </is>
      </c>
      <c r="B10" s="10">
        <f>INDEX(Stammdaten!$K$25:$K$34,$B$3)</f>
        <v/>
      </c>
      <c r="C10" s="10">
        <f>INDEX(Stammdaten!$F$25:$F$34,$B$3)</f>
        <v/>
      </c>
    </row>
    <row r="12">
      <c r="A12" s="11" t="inlineStr">
        <is>
          <t>Kostenart</t>
        </is>
      </c>
      <c r="B12" s="11" t="inlineStr">
        <is>
          <t>Gesamtkosten €</t>
        </is>
      </c>
      <c r="C12" s="11" t="inlineStr">
        <is>
          <t>Umlageschlüssel</t>
        </is>
      </c>
      <c r="D12" s="11" t="inlineStr">
        <is>
          <t>Gesamtbasis</t>
        </is>
      </c>
      <c r="E12" s="11" t="inlineStr">
        <is>
          <t>Ihre Basis</t>
        </is>
      </c>
      <c r="F12" s="11" t="inlineStr">
        <is>
          <t>Ihr Anteil €</t>
        </is>
      </c>
    </row>
    <row r="13">
      <c r="A13" s="14">
        <f>Kosten!B6</f>
        <v/>
      </c>
      <c r="B13" s="18">
        <f>N(Kosten!C6)</f>
        <v/>
      </c>
      <c r="C13" s="14">
        <f>Kosten!$D$6</f>
        <v/>
      </c>
      <c r="D13" s="13">
        <f>IF(Kosten!$D$6="Wohnfläche",Stammdaten!$C$20,IF(Kosten!$D$6="Personen",Stammdaten!$M$35/Stammdaten!$B$8,IF(Kosten!$D$6="Einheiten",Stammdaten!$C$21,IF(Kosten!$D$6="Verbrauch Wasser",Stammdaten!$G$35,""))))</f>
        <v/>
      </c>
      <c r="E13" s="13">
        <f>IF(Kosten!$D$6="Wohnfläche",INDEX(Stammdaten!$L$25:$L$34,$B$3)/Stammdaten!$B$8,IF(Kosten!$D$6="Personen",INDEX(Stammdaten!$M$25:$M$34,$B$3)/Stammdaten!$B$8,IF(Kosten!$D$6="Einheiten",INDEX(Stammdaten!$K$25:$K$34,$B$3)/Stammdaten!$B$8,IF(Kosten!$D$6="Verbrauch Wasser",INDEX(Stammdaten!$G$25:$G$34,$B$3),""))))</f>
        <v/>
      </c>
      <c r="F13" s="18">
        <f>INDEX(Verteilung!$D$6:$M$6,$B$3)</f>
        <v/>
      </c>
    </row>
    <row r="14">
      <c r="A14" s="14">
        <f>Kosten!B7</f>
        <v/>
      </c>
      <c r="B14" s="18">
        <f>N(Kosten!C7)</f>
        <v/>
      </c>
      <c r="C14" s="14">
        <f>Kosten!$D$7</f>
        <v/>
      </c>
      <c r="D14" s="13">
        <f>IF(Kosten!$D$7="Wohnfläche",Stammdaten!$C$20,IF(Kosten!$D$7="Personen",Stammdaten!$M$35/Stammdaten!$B$8,IF(Kosten!$D$7="Einheiten",Stammdaten!$C$21,IF(Kosten!$D$7="Verbrauch Wasser",Stammdaten!$G$35,""))))</f>
        <v/>
      </c>
      <c r="E14" s="13">
        <f>IF(Kosten!$D$7="Wohnfläche",INDEX(Stammdaten!$L$25:$L$34,$B$3)/Stammdaten!$B$8,IF(Kosten!$D$7="Personen",INDEX(Stammdaten!$M$25:$M$34,$B$3)/Stammdaten!$B$8,IF(Kosten!$D$7="Einheiten",INDEX(Stammdaten!$K$25:$K$34,$B$3)/Stammdaten!$B$8,IF(Kosten!$D$7="Verbrauch Wasser",INDEX(Stammdaten!$G$25:$G$34,$B$3),""))))</f>
        <v/>
      </c>
      <c r="F14" s="18">
        <f>INDEX(Verteilung!$D$7:$M$7,$B$3)</f>
        <v/>
      </c>
    </row>
    <row r="15">
      <c r="A15" s="14">
        <f>Kosten!B8</f>
        <v/>
      </c>
      <c r="B15" s="18">
        <f>N(Kosten!C8)</f>
        <v/>
      </c>
      <c r="C15" s="14">
        <f>Kosten!$D$8</f>
        <v/>
      </c>
      <c r="D15" s="13">
        <f>IF(Kosten!$D$8="Wohnfläche",Stammdaten!$C$20,IF(Kosten!$D$8="Personen",Stammdaten!$M$35/Stammdaten!$B$8,IF(Kosten!$D$8="Einheiten",Stammdaten!$C$21,IF(Kosten!$D$8="Verbrauch Wasser",Stammdaten!$G$35,""))))</f>
        <v/>
      </c>
      <c r="E15" s="13">
        <f>IF(Kosten!$D$8="Wohnfläche",INDEX(Stammdaten!$L$25:$L$34,$B$3)/Stammdaten!$B$8,IF(Kosten!$D$8="Personen",INDEX(Stammdaten!$M$25:$M$34,$B$3)/Stammdaten!$B$8,IF(Kosten!$D$8="Einheiten",INDEX(Stammdaten!$K$25:$K$34,$B$3)/Stammdaten!$B$8,IF(Kosten!$D$8="Verbrauch Wasser",INDEX(Stammdaten!$G$25:$G$34,$B$3),""))))</f>
        <v/>
      </c>
      <c r="F15" s="18">
        <f>INDEX(Verteilung!$D$8:$M$8,$B$3)</f>
        <v/>
      </c>
    </row>
    <row r="16">
      <c r="A16" s="14">
        <f>Kosten!B9</f>
        <v/>
      </c>
      <c r="B16" s="18">
        <f>N(Kosten!C9)</f>
        <v/>
      </c>
      <c r="C16" s="14">
        <f>Kosten!$D$9</f>
        <v/>
      </c>
      <c r="D16" s="13">
        <f>IF(Kosten!$D$9="Wohnfläche",Stammdaten!$C$20,IF(Kosten!$D$9="Personen",Stammdaten!$M$35/Stammdaten!$B$8,IF(Kosten!$D$9="Einheiten",Stammdaten!$C$21,IF(Kosten!$D$9="Verbrauch Wasser",Stammdaten!$G$35,""))))</f>
        <v/>
      </c>
      <c r="E16" s="13">
        <f>IF(Kosten!$D$9="Wohnfläche",INDEX(Stammdaten!$L$25:$L$34,$B$3)/Stammdaten!$B$8,IF(Kosten!$D$9="Personen",INDEX(Stammdaten!$M$25:$M$34,$B$3)/Stammdaten!$B$8,IF(Kosten!$D$9="Einheiten",INDEX(Stammdaten!$K$25:$K$34,$B$3)/Stammdaten!$B$8,IF(Kosten!$D$9="Verbrauch Wasser",INDEX(Stammdaten!$G$25:$G$34,$B$3),""))))</f>
        <v/>
      </c>
      <c r="F16" s="18">
        <f>INDEX(Verteilung!$D$9:$M$9,$B$3)</f>
        <v/>
      </c>
    </row>
    <row r="17">
      <c r="A17" s="14">
        <f>Kosten!B10</f>
        <v/>
      </c>
      <c r="B17" s="18">
        <f>N(Kosten!C10)</f>
        <v/>
      </c>
      <c r="C17" s="14">
        <f>Kosten!$D$10</f>
        <v/>
      </c>
      <c r="D17" s="13">
        <f>IF(Kosten!$D$10="Wohnfläche",Stammdaten!$C$20,IF(Kosten!$D$10="Personen",Stammdaten!$M$35/Stammdaten!$B$8,IF(Kosten!$D$10="Einheiten",Stammdaten!$C$21,IF(Kosten!$D$10="Verbrauch Wasser",Stammdaten!$G$35,""))))</f>
        <v/>
      </c>
      <c r="E17" s="13">
        <f>IF(Kosten!$D$10="Wohnfläche",INDEX(Stammdaten!$L$25:$L$34,$B$3)/Stammdaten!$B$8,IF(Kosten!$D$10="Personen",INDEX(Stammdaten!$M$25:$M$34,$B$3)/Stammdaten!$B$8,IF(Kosten!$D$10="Einheiten",INDEX(Stammdaten!$K$25:$K$34,$B$3)/Stammdaten!$B$8,IF(Kosten!$D$10="Verbrauch Wasser",INDEX(Stammdaten!$G$25:$G$34,$B$3),""))))</f>
        <v/>
      </c>
      <c r="F17" s="18">
        <f>INDEX(Verteilung!$D$10:$M$10,$B$3)</f>
        <v/>
      </c>
    </row>
    <row r="18">
      <c r="A18" s="14">
        <f>Kosten!B11</f>
        <v/>
      </c>
      <c r="B18" s="18">
        <f>N(Kosten!C11)</f>
        <v/>
      </c>
      <c r="C18" s="14">
        <f>Kosten!$D$11</f>
        <v/>
      </c>
      <c r="D18" s="13">
        <f>IF(Kosten!$D$11="Wohnfläche",Stammdaten!$C$20,IF(Kosten!$D$11="Personen",Stammdaten!$M$35/Stammdaten!$B$8,IF(Kosten!$D$11="Einheiten",Stammdaten!$C$21,IF(Kosten!$D$11="Verbrauch Wasser",Stammdaten!$G$35,""))))</f>
        <v/>
      </c>
      <c r="E18" s="13">
        <f>IF(Kosten!$D$11="Wohnfläche",INDEX(Stammdaten!$L$25:$L$34,$B$3)/Stammdaten!$B$8,IF(Kosten!$D$11="Personen",INDEX(Stammdaten!$M$25:$M$34,$B$3)/Stammdaten!$B$8,IF(Kosten!$D$11="Einheiten",INDEX(Stammdaten!$K$25:$K$34,$B$3)/Stammdaten!$B$8,IF(Kosten!$D$11="Verbrauch Wasser",INDEX(Stammdaten!$G$25:$G$34,$B$3),""))))</f>
        <v/>
      </c>
      <c r="F18" s="18">
        <f>INDEX(Verteilung!$D$11:$M$11,$B$3)</f>
        <v/>
      </c>
    </row>
    <row r="19">
      <c r="A19" s="14">
        <f>Kosten!B12</f>
        <v/>
      </c>
      <c r="B19" s="18">
        <f>N(Kosten!C12)</f>
        <v/>
      </c>
      <c r="C19" s="14">
        <f>Kosten!$D$12</f>
        <v/>
      </c>
      <c r="D19" s="13">
        <f>IF(Kosten!$D$12="Wohnfläche",Stammdaten!$C$20,IF(Kosten!$D$12="Personen",Stammdaten!$M$35/Stammdaten!$B$8,IF(Kosten!$D$12="Einheiten",Stammdaten!$C$21,IF(Kosten!$D$12="Verbrauch Wasser",Stammdaten!$G$35,""))))</f>
        <v/>
      </c>
      <c r="E19" s="13">
        <f>IF(Kosten!$D$12="Wohnfläche",INDEX(Stammdaten!$L$25:$L$34,$B$3)/Stammdaten!$B$8,IF(Kosten!$D$12="Personen",INDEX(Stammdaten!$M$25:$M$34,$B$3)/Stammdaten!$B$8,IF(Kosten!$D$12="Einheiten",INDEX(Stammdaten!$K$25:$K$34,$B$3)/Stammdaten!$B$8,IF(Kosten!$D$12="Verbrauch Wasser",INDEX(Stammdaten!$G$25:$G$34,$B$3),""))))</f>
        <v/>
      </c>
      <c r="F19" s="18">
        <f>INDEX(Verteilung!$D$12:$M$12,$B$3)</f>
        <v/>
      </c>
    </row>
    <row r="20">
      <c r="A20" s="14">
        <f>Kosten!B13</f>
        <v/>
      </c>
      <c r="B20" s="18">
        <f>N(Kosten!C13)</f>
        <v/>
      </c>
      <c r="C20" s="14">
        <f>Kosten!$D$13</f>
        <v/>
      </c>
      <c r="D20" s="13">
        <f>IF(Kosten!$D$13="Wohnfläche",Stammdaten!$C$20,IF(Kosten!$D$13="Personen",Stammdaten!$M$35/Stammdaten!$B$8,IF(Kosten!$D$13="Einheiten",Stammdaten!$C$21,IF(Kosten!$D$13="Verbrauch Wasser",Stammdaten!$G$35,""))))</f>
        <v/>
      </c>
      <c r="E20" s="13">
        <f>IF(Kosten!$D$13="Wohnfläche",INDEX(Stammdaten!$L$25:$L$34,$B$3)/Stammdaten!$B$8,IF(Kosten!$D$13="Personen",INDEX(Stammdaten!$M$25:$M$34,$B$3)/Stammdaten!$B$8,IF(Kosten!$D$13="Einheiten",INDEX(Stammdaten!$K$25:$K$34,$B$3)/Stammdaten!$B$8,IF(Kosten!$D$13="Verbrauch Wasser",INDEX(Stammdaten!$G$25:$G$34,$B$3),""))))</f>
        <v/>
      </c>
      <c r="F20" s="18">
        <f>INDEX(Verteilung!$D$13:$M$13,$B$3)</f>
        <v/>
      </c>
    </row>
    <row r="21">
      <c r="A21" s="14">
        <f>Kosten!B14</f>
        <v/>
      </c>
      <c r="B21" s="18">
        <f>N(Kosten!C14)</f>
        <v/>
      </c>
      <c r="C21" s="14">
        <f>Kosten!$D$14</f>
        <v/>
      </c>
      <c r="D21" s="13">
        <f>IF(Kosten!$D$14="Wohnfläche",Stammdaten!$C$20,IF(Kosten!$D$14="Personen",Stammdaten!$M$35/Stammdaten!$B$8,IF(Kosten!$D$14="Einheiten",Stammdaten!$C$21,IF(Kosten!$D$14="Verbrauch Wasser",Stammdaten!$G$35,""))))</f>
        <v/>
      </c>
      <c r="E21" s="13">
        <f>IF(Kosten!$D$14="Wohnfläche",INDEX(Stammdaten!$L$25:$L$34,$B$3)/Stammdaten!$B$8,IF(Kosten!$D$14="Personen",INDEX(Stammdaten!$M$25:$M$34,$B$3)/Stammdaten!$B$8,IF(Kosten!$D$14="Einheiten",INDEX(Stammdaten!$K$25:$K$34,$B$3)/Stammdaten!$B$8,IF(Kosten!$D$14="Verbrauch Wasser",INDEX(Stammdaten!$G$25:$G$34,$B$3),""))))</f>
        <v/>
      </c>
      <c r="F21" s="18">
        <f>INDEX(Verteilung!$D$14:$M$14,$B$3)</f>
        <v/>
      </c>
    </row>
    <row r="22">
      <c r="A22" s="14">
        <f>Kosten!B15</f>
        <v/>
      </c>
      <c r="B22" s="18">
        <f>N(Kosten!C15)</f>
        <v/>
      </c>
      <c r="C22" s="14">
        <f>Kosten!$D$15</f>
        <v/>
      </c>
      <c r="D22" s="13">
        <f>IF(Kosten!$D$15="Wohnfläche",Stammdaten!$C$20,IF(Kosten!$D$15="Personen",Stammdaten!$M$35/Stammdaten!$B$8,IF(Kosten!$D$15="Einheiten",Stammdaten!$C$21,IF(Kosten!$D$15="Verbrauch Wasser",Stammdaten!$G$35,""))))</f>
        <v/>
      </c>
      <c r="E22" s="13">
        <f>IF(Kosten!$D$15="Wohnfläche",INDEX(Stammdaten!$L$25:$L$34,$B$3)/Stammdaten!$B$8,IF(Kosten!$D$15="Personen",INDEX(Stammdaten!$M$25:$M$34,$B$3)/Stammdaten!$B$8,IF(Kosten!$D$15="Einheiten",INDEX(Stammdaten!$K$25:$K$34,$B$3)/Stammdaten!$B$8,IF(Kosten!$D$15="Verbrauch Wasser",INDEX(Stammdaten!$G$25:$G$34,$B$3),""))))</f>
        <v/>
      </c>
      <c r="F22" s="18">
        <f>INDEX(Verteilung!$D$15:$M$15,$B$3)</f>
        <v/>
      </c>
    </row>
    <row r="23">
      <c r="A23" s="14">
        <f>Kosten!B16</f>
        <v/>
      </c>
      <c r="B23" s="18">
        <f>N(Kosten!C16)</f>
        <v/>
      </c>
      <c r="C23" s="14">
        <f>Kosten!$D$16</f>
        <v/>
      </c>
      <c r="D23" s="13">
        <f>IF(Kosten!$D$16="Wohnfläche",Stammdaten!$C$20,IF(Kosten!$D$16="Personen",Stammdaten!$M$35/Stammdaten!$B$8,IF(Kosten!$D$16="Einheiten",Stammdaten!$C$21,IF(Kosten!$D$16="Verbrauch Wasser",Stammdaten!$G$35,""))))</f>
        <v/>
      </c>
      <c r="E23" s="13">
        <f>IF(Kosten!$D$16="Wohnfläche",INDEX(Stammdaten!$L$25:$L$34,$B$3)/Stammdaten!$B$8,IF(Kosten!$D$16="Personen",INDEX(Stammdaten!$M$25:$M$34,$B$3)/Stammdaten!$B$8,IF(Kosten!$D$16="Einheiten",INDEX(Stammdaten!$K$25:$K$34,$B$3)/Stammdaten!$B$8,IF(Kosten!$D$16="Verbrauch Wasser",INDEX(Stammdaten!$G$25:$G$34,$B$3),""))))</f>
        <v/>
      </c>
      <c r="F23" s="18">
        <f>INDEX(Verteilung!$D$16:$M$16,$B$3)</f>
        <v/>
      </c>
    </row>
    <row r="24">
      <c r="A24" s="14">
        <f>Kosten!B17</f>
        <v/>
      </c>
      <c r="B24" s="18">
        <f>N(Kosten!C17)</f>
        <v/>
      </c>
      <c r="C24" s="14">
        <f>Kosten!$D$17</f>
        <v/>
      </c>
      <c r="D24" s="13">
        <f>IF(Kosten!$D$17="Wohnfläche",Stammdaten!$C$20,IF(Kosten!$D$17="Personen",Stammdaten!$M$35/Stammdaten!$B$8,IF(Kosten!$D$17="Einheiten",Stammdaten!$C$21,IF(Kosten!$D$17="Verbrauch Wasser",Stammdaten!$G$35,""))))</f>
        <v/>
      </c>
      <c r="E24" s="13">
        <f>IF(Kosten!$D$17="Wohnfläche",INDEX(Stammdaten!$L$25:$L$34,$B$3)/Stammdaten!$B$8,IF(Kosten!$D$17="Personen",INDEX(Stammdaten!$M$25:$M$34,$B$3)/Stammdaten!$B$8,IF(Kosten!$D$17="Einheiten",INDEX(Stammdaten!$K$25:$K$34,$B$3)/Stammdaten!$B$8,IF(Kosten!$D$17="Verbrauch Wasser",INDEX(Stammdaten!$G$25:$G$34,$B$3),""))))</f>
        <v/>
      </c>
      <c r="F24" s="18">
        <f>INDEX(Verteilung!$D$17:$M$17,$B$3)</f>
        <v/>
      </c>
    </row>
    <row r="25">
      <c r="A25" s="14">
        <f>Kosten!B18</f>
        <v/>
      </c>
      <c r="B25" s="18">
        <f>N(Kosten!C18)</f>
        <v/>
      </c>
      <c r="C25" s="14">
        <f>Kosten!$D$18</f>
        <v/>
      </c>
      <c r="D25" s="13">
        <f>IF(Kosten!$D$18="Wohnfläche",Stammdaten!$C$20,IF(Kosten!$D$18="Personen",Stammdaten!$M$35/Stammdaten!$B$8,IF(Kosten!$D$18="Einheiten",Stammdaten!$C$21,IF(Kosten!$D$18="Verbrauch Wasser",Stammdaten!$G$35,""))))</f>
        <v/>
      </c>
      <c r="E25" s="13">
        <f>IF(Kosten!$D$18="Wohnfläche",INDEX(Stammdaten!$L$25:$L$34,$B$3)/Stammdaten!$B$8,IF(Kosten!$D$18="Personen",INDEX(Stammdaten!$M$25:$M$34,$B$3)/Stammdaten!$B$8,IF(Kosten!$D$18="Einheiten",INDEX(Stammdaten!$K$25:$K$34,$B$3)/Stammdaten!$B$8,IF(Kosten!$D$18="Verbrauch Wasser",INDEX(Stammdaten!$G$25:$G$34,$B$3),""))))</f>
        <v/>
      </c>
      <c r="F25" s="18">
        <f>INDEX(Verteilung!$D$18:$M$18,$B$3)</f>
        <v/>
      </c>
    </row>
    <row r="26">
      <c r="A26" s="14">
        <f>Kosten!B19</f>
        <v/>
      </c>
      <c r="B26" s="18">
        <f>N(Kosten!C19)</f>
        <v/>
      </c>
      <c r="C26" s="14">
        <f>Kosten!$D$19</f>
        <v/>
      </c>
      <c r="D26" s="13">
        <f>IF(Kosten!$D$19="Wohnfläche",Stammdaten!$C$20,IF(Kosten!$D$19="Personen",Stammdaten!$M$35/Stammdaten!$B$8,IF(Kosten!$D$19="Einheiten",Stammdaten!$C$21,IF(Kosten!$D$19="Verbrauch Wasser",Stammdaten!$G$35,""))))</f>
        <v/>
      </c>
      <c r="E26" s="13">
        <f>IF(Kosten!$D$19="Wohnfläche",INDEX(Stammdaten!$L$25:$L$34,$B$3)/Stammdaten!$B$8,IF(Kosten!$D$19="Personen",INDEX(Stammdaten!$M$25:$M$34,$B$3)/Stammdaten!$B$8,IF(Kosten!$D$19="Einheiten",INDEX(Stammdaten!$K$25:$K$34,$B$3)/Stammdaten!$B$8,IF(Kosten!$D$19="Verbrauch Wasser",INDEX(Stammdaten!$G$25:$G$34,$B$3),""))))</f>
        <v/>
      </c>
      <c r="F26" s="18">
        <f>INDEX(Verteilung!$D$19:$M$19,$B$3)</f>
        <v/>
      </c>
    </row>
    <row r="27">
      <c r="A27" s="14">
        <f>Kosten!B20</f>
        <v/>
      </c>
      <c r="B27" s="18">
        <f>N(Kosten!C20)</f>
        <v/>
      </c>
      <c r="C27" s="14">
        <f>Kosten!$D$20</f>
        <v/>
      </c>
      <c r="D27" s="13">
        <f>IF(Kosten!$D$20="Wohnfläche",Stammdaten!$C$20,IF(Kosten!$D$20="Personen",Stammdaten!$M$35/Stammdaten!$B$8,IF(Kosten!$D$20="Einheiten",Stammdaten!$C$21,IF(Kosten!$D$20="Verbrauch Wasser",Stammdaten!$G$35,""))))</f>
        <v/>
      </c>
      <c r="E27" s="13">
        <f>IF(Kosten!$D$20="Wohnfläche",INDEX(Stammdaten!$L$25:$L$34,$B$3)/Stammdaten!$B$8,IF(Kosten!$D$20="Personen",INDEX(Stammdaten!$M$25:$M$34,$B$3)/Stammdaten!$B$8,IF(Kosten!$D$20="Einheiten",INDEX(Stammdaten!$K$25:$K$34,$B$3)/Stammdaten!$B$8,IF(Kosten!$D$20="Verbrauch Wasser",INDEX(Stammdaten!$G$25:$G$34,$B$3),""))))</f>
        <v/>
      </c>
      <c r="F27" s="18">
        <f>INDEX(Verteilung!$D$20:$M$20,$B$3)</f>
        <v/>
      </c>
    </row>
    <row r="28">
      <c r="A28" s="14">
        <f>Kosten!B21</f>
        <v/>
      </c>
      <c r="B28" s="18">
        <f>N(Kosten!C21)</f>
        <v/>
      </c>
      <c r="C28" s="14">
        <f>Kosten!$D$21</f>
        <v/>
      </c>
      <c r="D28" s="13">
        <f>IF(Kosten!$D$21="Wohnfläche",Stammdaten!$C$20,IF(Kosten!$D$21="Personen",Stammdaten!$M$35/Stammdaten!$B$8,IF(Kosten!$D$21="Einheiten",Stammdaten!$C$21,IF(Kosten!$D$21="Verbrauch Wasser",Stammdaten!$G$35,""))))</f>
        <v/>
      </c>
      <c r="E28" s="13">
        <f>IF(Kosten!$D$21="Wohnfläche",INDEX(Stammdaten!$L$25:$L$34,$B$3)/Stammdaten!$B$8,IF(Kosten!$D$21="Personen",INDEX(Stammdaten!$M$25:$M$34,$B$3)/Stammdaten!$B$8,IF(Kosten!$D$21="Einheiten",INDEX(Stammdaten!$K$25:$K$34,$B$3)/Stammdaten!$B$8,IF(Kosten!$D$21="Verbrauch Wasser",INDEX(Stammdaten!$G$25:$G$34,$B$3),""))))</f>
        <v/>
      </c>
      <c r="F28" s="18">
        <f>INDEX(Verteilung!$D$21:$M$21,$B$3)</f>
        <v/>
      </c>
    </row>
    <row r="29">
      <c r="A29" s="7" t="inlineStr">
        <is>
          <t>Summe Ihrer Betriebskosten</t>
        </is>
      </c>
      <c r="F29" s="18">
        <f>SUM(F13:F28)</f>
        <v/>
      </c>
    </row>
    <row r="30">
      <c r="A30" s="7" t="inlineStr">
        <is>
          <t>abzüglich Ihrer geleisteten Vorauszahlungen</t>
        </is>
      </c>
      <c r="F30" s="18">
        <f>N(INDEX(Stammdaten!$H$25:$H$34,$B$3))</f>
        <v/>
      </c>
    </row>
    <row r="31">
      <c r="A31" s="7">
        <f>IF(F29-F30&gt;0,"Nachzahlung",IF(F29-F30&lt;0,"Guthaben","Ausgeglichen"))</f>
        <v/>
      </c>
      <c r="F31" s="18">
        <f>ABS(F29-F30)</f>
        <v/>
      </c>
    </row>
    <row r="33">
      <c r="A33" s="22" t="inlineStr">
        <is>
          <t>Erläuterung: Basis bei Wohnfläche = m² × Anteil der Nutzungstage am Zeitraum; bei Personen = Personenjahre; bei Einheiten = Einheitenjahre; bei Wasser = m³ laut Zähler.</t>
        </is>
      </c>
    </row>
    <row r="34">
      <c r="A34" s="22" t="inlineStr">
        <is>
          <t>Heizung und Warmwasser: Anteil laut beiliegender Heizkostenabrechnung nach Heizkostenverordnung.</t>
        </is>
      </c>
    </row>
    <row r="35">
      <c r="A35" s="22" t="inlineStr">
        <is>
          <t>Sie können die Originalbelege zu dieser Abrechnung nach Absprache einsehen.</t>
        </is>
      </c>
    </row>
    <row r="36">
      <c r="A36" s="22" t="inlineStr">
        <is>
          <t>Einwendungen sind bis zum Ablauf des zwölften Monats nach Zugang dieser Abrechnung mitzuteilen.</t>
        </is>
      </c>
    </row>
  </sheetData>
  <dataValidations count="1">
    <dataValidation sqref="B3" showDropDown="0" showInputMessage="0" showErrorMessage="0" allowBlank="0" type="whole" operator="between">
      <formula1>1</formula1>
      <formula2>10</formula2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RoofRunner</dc:creator>
  <dc:title>Nebenkostenabrechnung Vorlage</dc:title>
  <dcterms:created xsi:type="dcterms:W3CDTF">2026-09-25T00:00:00Z</dcterms:created>
  <dcterms:modified xsi:type="dcterms:W3CDTF">2026-09-25T14:35:22Z</dcterms:modified>
</cp:coreProperties>
</file>